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估價單（範例）" state="visible" r:id="rId4"/>
    <sheet sheetId="2" name="估價單（空白）" state="visible" r:id="rId5"/>
  </sheets>
  <calcPr calcId="171027" fullCalcOnLoad="1"/>
</workbook>
</file>

<file path=xl/sharedStrings.xml><?xml version="1.0" encoding="utf-8"?>
<sst xmlns="http://schemas.openxmlformats.org/spreadsheetml/2006/main" count="164" uniqueCount="89">
  <si>
    <t>油漆工程估價單</t>
  </si>
  <si>
    <t>工程名稱</t>
  </si>
  <si>
    <t>台北市信義區王宅 室內油漆工程</t>
  </si>
  <si>
    <t>報價日期</t>
  </si>
  <si>
    <t>2026-07-11</t>
  </si>
  <si>
    <t>業主</t>
  </si>
  <si>
    <t>王先生</t>
  </si>
  <si>
    <t>有效期限</t>
  </si>
  <si>
    <t>2026-08-10</t>
  </si>
  <si>
    <t>工程地址</t>
  </si>
  <si>
    <t>台北市信義區（範例）</t>
  </si>
  <si>
    <t>聯絡電話</t>
  </si>
  <si>
    <t>0912-345-678</t>
  </si>
  <si>
    <t>統一編號（選填）</t>
  </si>
  <si>
    <t/>
  </si>
  <si>
    <t>承辦人</t>
  </si>
  <si>
    <t>一、報價明細</t>
  </si>
  <si>
    <t>工項</t>
  </si>
  <si>
    <t>範圍說明</t>
  </si>
  <si>
    <t>材料／品牌</t>
  </si>
  <si>
    <t>工序</t>
  </si>
  <si>
    <t>數量</t>
  </si>
  <si>
    <t>單位</t>
  </si>
  <si>
    <t>單價</t>
  </si>
  <si>
    <t>小計</t>
  </si>
  <si>
    <t>備註</t>
  </si>
  <si>
    <t>天花板批土＋乳膠漆兩度</t>
  </si>
  <si>
    <t>全室天花板</t>
  </si>
  <si>
    <t>乳膠漆（範例）</t>
  </si>
  <si>
    <t>批土研磨＋一底兩度</t>
  </si>
  <si>
    <t>坪</t>
  </si>
  <si>
    <t>含研磨與底漆</t>
  </si>
  <si>
    <t>牆面補土整平</t>
  </si>
  <si>
    <t>全室局部</t>
  </si>
  <si>
    <t>批土（範例）</t>
  </si>
  <si>
    <t>補土整平</t>
  </si>
  <si>
    <t>式</t>
  </si>
  <si>
    <t>全室局部修補</t>
  </si>
  <si>
    <t>踢腳板／門框油漆</t>
  </si>
  <si>
    <t>全室</t>
  </si>
  <si>
    <t>油性面漆（範例）</t>
  </si>
  <si>
    <t>面漆兩度</t>
  </si>
  <si>
    <t>m</t>
  </si>
  <si>
    <t>現場實際丈量</t>
  </si>
  <si>
    <t>明細小計</t>
  </si>
  <si>
    <t>二、追加減項（金額一律填正數，類型選「減項」自動轉負）</t>
  </si>
  <si>
    <t>類型</t>
  </si>
  <si>
    <t>說明</t>
  </si>
  <si>
    <t>日期／備註</t>
  </si>
  <si>
    <t>追加</t>
  </si>
  <si>
    <t>陽台女兒牆補漆</t>
  </si>
  <si>
    <t>2026-07-20 確認</t>
  </si>
  <si>
    <t>追加減項小計</t>
  </si>
  <si>
    <t>三、稅金與總計</t>
  </si>
  <si>
    <t>計稅方式</t>
  </si>
  <si>
    <t>外加</t>
  </si>
  <si>
    <t>營業稅率</t>
  </si>
  <si>
    <t>調整後報價合計（明細＋追加減項）</t>
  </si>
  <si>
    <t>稅額</t>
  </si>
  <si>
    <t>未稅金額</t>
  </si>
  <si>
    <t>原報價應收總計（未含追加減項）</t>
  </si>
  <si>
    <t>應收總計（含追加減項）</t>
  </si>
  <si>
    <t>四、付款期程（訂金／期中／尾款依「原報價應收總計」拆分；追加減項以差額列結算）</t>
  </si>
  <si>
    <t>期別</t>
  </si>
  <si>
    <t>比例</t>
  </si>
  <si>
    <t>金額</t>
  </si>
  <si>
    <t>到期日</t>
  </si>
  <si>
    <t>實收日期</t>
  </si>
  <si>
    <t>狀態</t>
  </si>
  <si>
    <t>訂金</t>
  </si>
  <si>
    <t>2026-07-15</t>
  </si>
  <si>
    <t>已收款</t>
  </si>
  <si>
    <t>期中款</t>
  </si>
  <si>
    <t>2026-07-25</t>
  </si>
  <si>
    <t>未請款</t>
  </si>
  <si>
    <t>尾款（殘額）</t>
  </si>
  <si>
    <t>2026-08-05</t>
  </si>
  <si>
    <t>追加／減項差額</t>
  </si>
  <si>
    <t>比例合計（訂金＋期中＋尾款，應為 100%）</t>
  </si>
  <si>
    <t>期程金額合計</t>
  </si>
  <si>
    <t>未排入期程差額（應為 0）</t>
  </si>
  <si>
    <t>五、付款方式與備註</t>
  </si>
  <si>
    <t>付款方式</t>
  </si>
  <si>
    <t>銀行匯款</t>
  </si>
  <si>
    <t>匯款帳號</t>
  </si>
  <si>
    <t>1. 本估價單有效期限為報價日期起 30 天，逾期請重新確認單價。</t>
  </si>
  <si>
    <t>2. 追加、減項經雙方確認（書面或 LINE 訊息皆可）後施作，並列入「追加減項」表。</t>
  </si>
  <si>
    <t>3. 尾款於完工驗收後 7 日內支付。</t>
  </si>
  <si>
    <t>這份範本由 衡序 OS 提供 — 報價、追加、請款、毛利，一案一帳 · hengxuos.app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</si>
</sst>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64E3B"/>
      <sz val="16"/>
      <name val="微軟正黑體"/>
    </font>
    <font>
      <b/>
      <color rgb="FF4A463F"/>
      <sz val="10"/>
      <name val="微軟正黑體"/>
    </font>
    <font>
      <sz val="10"/>
      <name val="微軟正黑體"/>
    </font>
    <font>
      <b/>
      <color rgb="FFFFFFFF"/>
      <sz val="11"/>
      <name val="微軟正黑體"/>
    </font>
    <font>
      <b/>
      <color rgb="FFFFFFFF"/>
      <sz val="10"/>
      <name val="微軟正黑體"/>
    </font>
    <font>
      <b/>
      <sz val="10"/>
      <name val="微軟正黑體"/>
    </font>
    <font>
      <color rgb="FF6B665D"/>
      <sz val="9"/>
      <name val="微軟正黑體"/>
    </font>
    <font>
      <u/>
      <color rgb="FF064E3B"/>
      <sz val="9"/>
      <name val="微軟正黑體"/>
    </font>
  </fonts>
  <fills count="4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2F6353"/>
      </patternFill>
    </fill>
  </fills>
  <borders count="3">
    <border>
      <left/>
      <right/>
      <top/>
      <bottom/>
      <diagonal/>
    </border>
    <border>
      <left/>
      <right/>
      <top/>
      <bottom style="thin">
        <color rgb="FFB8B2A7"/>
      </bottom>
      <diagonal/>
    </border>
    <border>
      <left style="thin">
        <color rgb="FFB8B2A7"/>
      </left>
      <right style="thin">
        <color rgb="FFB8B2A7"/>
      </right>
      <top style="thin">
        <color rgb="FFB8B2A7"/>
      </top>
      <bottom style="thin">
        <color rgb="FFB8B2A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0" fontId="4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/>
    <xf numFmtId="0" fontId="6" fillId="0" borderId="0" xfId="0" applyFont="1" applyAlignment="1">
      <alignment horizontal="right"/>
    </xf>
    <xf numFmtId="3" fontId="6" fillId="0" borderId="2" xfId="0" applyNumberFormat="1" applyFont="1" applyBorder="1"/>
    <xf numFmtId="0" fontId="2" fillId="0" borderId="0" xfId="0" applyFont="1" applyAlignment="1">
      <alignment horizontal="right"/>
    </xf>
    <xf numFmtId="9" fontId="3" fillId="0" borderId="2" xfId="0" applyNumberFormat="1" applyFont="1" applyBorder="1"/>
    <xf numFmtId="9" fontId="6" fillId="0" borderId="2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4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ngxuos.app/app.html?src=seo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ngxuos.app/app.html?src=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FormatPr defaultRowHeight="16" outlineLevelRow="0" outlineLevelCol="0" x14ac:dyDescent="55" customHeight="1"/>
  <cols>
    <col min="1" max="1" width="24" customWidth="1"/>
    <col min="2" max="2" width="18" customWidth="1"/>
    <col min="3" max="3" width="14" customWidth="1"/>
    <col min="4" max="4" width="13" customWidth="1"/>
    <col min="5" max="5" width="12" customWidth="1"/>
    <col min="6" max="6" width="8" customWidth="1"/>
    <col min="7" max="7" width="11" customWidth="1"/>
    <col min="8" max="8" width="14" customWidth="1"/>
    <col min="9" max="9" width="2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7" x14ac:dyDescent="0.25">
      <c r="A3" s="2" t="s">
        <v>1</v>
      </c>
      <c r="B3" s="3" t="s">
        <v>2</v>
      </c>
      <c r="C3" s="3"/>
      <c r="D3" s="3"/>
      <c r="E3" s="2" t="s">
        <v>3</v>
      </c>
      <c r="F3" s="3" t="s">
        <v>4</v>
      </c>
      <c r="G3" s="3"/>
    </row>
    <row r="4" spans="1:7" x14ac:dyDescent="0.25">
      <c r="A4" s="2" t="s">
        <v>5</v>
      </c>
      <c r="B4" s="3" t="s">
        <v>6</v>
      </c>
      <c r="C4" s="3"/>
      <c r="D4" s="3"/>
      <c r="E4" s="2" t="s">
        <v>7</v>
      </c>
      <c r="F4" s="3" t="s">
        <v>8</v>
      </c>
      <c r="G4" s="3"/>
    </row>
    <row r="5" spans="1:7" x14ac:dyDescent="0.25">
      <c r="A5" s="2" t="s">
        <v>9</v>
      </c>
      <c r="B5" s="3" t="s">
        <v>10</v>
      </c>
      <c r="C5" s="3"/>
      <c r="D5" s="3"/>
      <c r="E5" s="2" t="s">
        <v>11</v>
      </c>
      <c r="F5" s="3" t="s">
        <v>12</v>
      </c>
      <c r="G5" s="3"/>
    </row>
    <row r="6" spans="1:7" x14ac:dyDescent="0.25">
      <c r="A6" s="2" t="s">
        <v>13</v>
      </c>
      <c r="B6" s="3" t="s">
        <v>14</v>
      </c>
      <c r="C6" s="3"/>
      <c r="D6" s="3"/>
      <c r="E6" s="2" t="s">
        <v>15</v>
      </c>
      <c r="F6" s="3" t="s">
        <v>14</v>
      </c>
      <c r="G6" s="3"/>
    </row>
    <row r="8" ht="20" customHeight="1" spans="1:9" x14ac:dyDescent="0.25">
      <c r="A8" s="4" t="s">
        <v>16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25</v>
      </c>
    </row>
    <row r="10" spans="1:9" x14ac:dyDescent="0.25">
      <c r="A10" s="6" t="s">
        <v>26</v>
      </c>
      <c r="B10" s="6" t="s">
        <v>27</v>
      </c>
      <c r="C10" s="6" t="s">
        <v>28</v>
      </c>
      <c r="D10" s="6" t="s">
        <v>29</v>
      </c>
      <c r="E10" s="6">
        <v>32</v>
      </c>
      <c r="F10" s="6" t="s">
        <v>30</v>
      </c>
      <c r="G10" s="7">
        <v>850</v>
      </c>
      <c r="H10" s="7">
        <f>IF(OR(E10="",G10=""),"",ROUND(E10*G10,0))</f>
      </c>
      <c r="I10" s="6" t="s">
        <v>31</v>
      </c>
    </row>
    <row r="11" spans="1:9" x14ac:dyDescent="0.25">
      <c r="A11" s="6" t="s">
        <v>32</v>
      </c>
      <c r="B11" s="6" t="s">
        <v>33</v>
      </c>
      <c r="C11" s="6" t="s">
        <v>34</v>
      </c>
      <c r="D11" s="6" t="s">
        <v>35</v>
      </c>
      <c r="E11" s="6">
        <v>1</v>
      </c>
      <c r="F11" s="6" t="s">
        <v>36</v>
      </c>
      <c r="G11" s="7">
        <v>12000</v>
      </c>
      <c r="H11" s="7">
        <f>IF(OR(E11="",G11=""),"",ROUND(E11*G11,0))</f>
      </c>
      <c r="I11" s="6" t="s">
        <v>37</v>
      </c>
    </row>
    <row r="12" spans="1:9" x14ac:dyDescent="0.25">
      <c r="A12" s="6" t="s">
        <v>38</v>
      </c>
      <c r="B12" s="6" t="s">
        <v>39</v>
      </c>
      <c r="C12" s="6" t="s">
        <v>40</v>
      </c>
      <c r="D12" s="6" t="s">
        <v>41</v>
      </c>
      <c r="E12" s="6">
        <v>42</v>
      </c>
      <c r="F12" s="6" t="s">
        <v>42</v>
      </c>
      <c r="G12" s="7">
        <v>120</v>
      </c>
      <c r="H12" s="7">
        <f>IF(OR(E12="",G12=""),"",ROUND(E12*G12,0))</f>
      </c>
      <c r="I12" s="6" t="s">
        <v>43</v>
      </c>
    </row>
    <row r="13" spans="1:9" x14ac:dyDescent="0.25">
      <c r="A13" s="6"/>
      <c r="B13" s="6"/>
      <c r="C13" s="6"/>
      <c r="D13" s="6"/>
      <c r="E13" s="6"/>
      <c r="F13" s="6"/>
      <c r="G13" s="7"/>
      <c r="H13" s="7">
        <f>IF(OR(E13="",G13=""),"",ROUND(E13*G13,0))</f>
      </c>
      <c r="I13" s="6"/>
    </row>
    <row r="14" spans="1:9" x14ac:dyDescent="0.25">
      <c r="A14" s="6"/>
      <c r="B14" s="6"/>
      <c r="C14" s="6"/>
      <c r="D14" s="6"/>
      <c r="E14" s="6"/>
      <c r="F14" s="6"/>
      <c r="G14" s="7"/>
      <c r="H14" s="7">
        <f>IF(OR(E14="",G14=""),"",ROUND(E14*G14,0))</f>
      </c>
      <c r="I14" s="6"/>
    </row>
    <row r="15" spans="1:9" x14ac:dyDescent="0.25">
      <c r="A15" s="6"/>
      <c r="B15" s="6"/>
      <c r="C15" s="6"/>
      <c r="D15" s="6"/>
      <c r="E15" s="6"/>
      <c r="F15" s="6"/>
      <c r="G15" s="7"/>
      <c r="H15" s="7">
        <f>IF(OR(E15="",G15=""),"",ROUND(E15*G15,0))</f>
      </c>
      <c r="I15" s="6"/>
    </row>
    <row r="16" spans="1:9" x14ac:dyDescent="0.25">
      <c r="A16" s="6"/>
      <c r="B16" s="6"/>
      <c r="C16" s="6"/>
      <c r="D16" s="6"/>
      <c r="E16" s="6"/>
      <c r="F16" s="6"/>
      <c r="G16" s="7"/>
      <c r="H16" s="7">
        <f>IF(OR(E16="",G16=""),"",ROUND(E16*G16,0))</f>
      </c>
      <c r="I16" s="6"/>
    </row>
    <row r="17" spans="1:9" x14ac:dyDescent="0.25">
      <c r="A17" s="6"/>
      <c r="B17" s="6"/>
      <c r="C17" s="6"/>
      <c r="D17" s="6"/>
      <c r="E17" s="6"/>
      <c r="F17" s="6"/>
      <c r="G17" s="7"/>
      <c r="H17" s="7">
        <f>IF(OR(E17="",G17=""),"",ROUND(E17*G17,0))</f>
      </c>
      <c r="I17" s="6"/>
    </row>
    <row r="18" spans="1:9" x14ac:dyDescent="0.25">
      <c r="A18" s="6"/>
      <c r="B18" s="6"/>
      <c r="C18" s="6"/>
      <c r="D18" s="6"/>
      <c r="E18" s="6"/>
      <c r="F18" s="6"/>
      <c r="G18" s="7"/>
      <c r="H18" s="7">
        <f>IF(OR(E18="",G18=""),"",ROUND(E18*G18,0))</f>
      </c>
      <c r="I18" s="6"/>
    </row>
    <row r="19" spans="1:9" x14ac:dyDescent="0.25">
      <c r="A19" s="6"/>
      <c r="B19" s="6"/>
      <c r="C19" s="6"/>
      <c r="D19" s="6"/>
      <c r="E19" s="6"/>
      <c r="F19" s="6"/>
      <c r="G19" s="7"/>
      <c r="H19" s="7">
        <f>IF(OR(E19="",G19=""),"",ROUND(E19*G19,0))</f>
      </c>
      <c r="I19" s="6"/>
    </row>
    <row r="20" spans="1:9" x14ac:dyDescent="0.25">
      <c r="A20" s="6"/>
      <c r="B20" s="6"/>
      <c r="C20" s="6"/>
      <c r="D20" s="6"/>
      <c r="E20" s="6"/>
      <c r="F20" s="6"/>
      <c r="G20" s="7"/>
      <c r="H20" s="7">
        <f>IF(OR(E20="",G20=""),"",ROUND(E20*G20,0))</f>
      </c>
      <c r="I20" s="6"/>
    </row>
    <row r="21" spans="1:8" x14ac:dyDescent="0.25">
      <c r="A21" s="8" t="s">
        <v>44</v>
      </c>
      <c r="B21" s="8"/>
      <c r="C21" s="8"/>
      <c r="D21" s="8"/>
      <c r="E21" s="8"/>
      <c r="F21" s="8"/>
      <c r="G21" s="8"/>
      <c r="H21" s="9">
        <f>SUM(H10:H20)</f>
      </c>
    </row>
    <row r="23" ht="20" customHeight="1" spans="1:9" x14ac:dyDescent="0.25">
      <c r="A23" s="4" t="s">
        <v>45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5" t="s">
        <v>46</v>
      </c>
      <c r="B24" s="5" t="s">
        <v>47</v>
      </c>
      <c r="C24" s="5"/>
      <c r="D24" s="5"/>
      <c r="E24" s="5" t="s">
        <v>21</v>
      </c>
      <c r="F24" s="5" t="s">
        <v>22</v>
      </c>
      <c r="G24" s="5" t="s">
        <v>23</v>
      </c>
      <c r="H24" s="5" t="s">
        <v>24</v>
      </c>
      <c r="I24" s="5" t="s">
        <v>48</v>
      </c>
    </row>
    <row r="25" spans="1:9" x14ac:dyDescent="0.25">
      <c r="A25" s="6" t="s">
        <v>49</v>
      </c>
      <c r="B25" s="6" t="s">
        <v>50</v>
      </c>
      <c r="C25" s="6"/>
      <c r="D25" s="6"/>
      <c r="E25" s="6">
        <v>1</v>
      </c>
      <c r="F25" s="6" t="s">
        <v>36</v>
      </c>
      <c r="G25" s="7">
        <v>3200</v>
      </c>
      <c r="H25" s="7">
        <f>IF(OR(A25="",E25="",G25=""),"",IF(OR(ISNUMBER(E25)=FALSE,ISNUMBER(G25)=FALSE,E25&lt;=0,G25&lt;0),"",IF(A25="追加",ROUND(E25*G25,0),IF(A25="減項",-ROUND(E25*G25,0),""))))</f>
      </c>
      <c r="I25" s="6" t="s">
        <v>51</v>
      </c>
    </row>
    <row r="26" spans="1:9" x14ac:dyDescent="0.25">
      <c r="A26" s="6"/>
      <c r="B26" s="6"/>
      <c r="C26" s="6"/>
      <c r="D26" s="6"/>
      <c r="E26" s="6"/>
      <c r="F26" s="6"/>
      <c r="G26" s="7"/>
      <c r="H26" s="7">
        <f>IF(OR(A26="",E26="",G26=""),"",IF(OR(ISNUMBER(E26)=FALSE,ISNUMBER(G26)=FALSE,E26&lt;=0,G26&lt;0),"",IF(A26="追加",ROUND(E26*G26,0),IF(A26="減項",-ROUND(E26*G26,0),""))))</f>
      </c>
      <c r="I26" s="6"/>
    </row>
    <row r="27" spans="1:9" x14ac:dyDescent="0.25">
      <c r="A27" s="6"/>
      <c r="B27" s="6"/>
      <c r="C27" s="6"/>
      <c r="D27" s="6"/>
      <c r="E27" s="6"/>
      <c r="F27" s="6"/>
      <c r="G27" s="7"/>
      <c r="H27" s="7">
        <f>IF(OR(A27="",E27="",G27=""),"",IF(OR(ISNUMBER(E27)=FALSE,ISNUMBER(G27)=FALSE,E27&lt;=0,G27&lt;0),"",IF(A27="追加",ROUND(E27*G27,0),IF(A27="減項",-ROUND(E27*G27,0),""))))</f>
      </c>
      <c r="I27" s="6"/>
    </row>
    <row r="28" spans="1:9" x14ac:dyDescent="0.25">
      <c r="A28" s="6"/>
      <c r="B28" s="6"/>
      <c r="C28" s="6"/>
      <c r="D28" s="6"/>
      <c r="E28" s="6"/>
      <c r="F28" s="6"/>
      <c r="G28" s="7"/>
      <c r="H28" s="7">
        <f>IF(OR(A28="",E28="",G28=""),"",IF(OR(ISNUMBER(E28)=FALSE,ISNUMBER(G28)=FALSE,E28&lt;=0,G28&lt;0),"",IF(A28="追加",ROUND(E28*G28,0),IF(A28="減項",-ROUND(E28*G28,0),""))))</f>
      </c>
      <c r="I28" s="6"/>
    </row>
    <row r="29" spans="1:9" x14ac:dyDescent="0.25">
      <c r="A29" s="6"/>
      <c r="B29" s="6"/>
      <c r="C29" s="6"/>
      <c r="D29" s="6"/>
      <c r="E29" s="6"/>
      <c r="F29" s="6"/>
      <c r="G29" s="7"/>
      <c r="H29" s="7">
        <f>IF(OR(A29="",E29="",G29=""),"",IF(OR(ISNUMBER(E29)=FALSE,ISNUMBER(G29)=FALSE,E29&lt;=0,G29&lt;0),"",IF(A29="追加",ROUND(E29*G29,0),IF(A29="減項",-ROUND(E29*G29,0),""))))</f>
      </c>
      <c r="I29" s="6"/>
    </row>
    <row r="30" spans="1:8" x14ac:dyDescent="0.25">
      <c r="A30" s="8" t="s">
        <v>52</v>
      </c>
      <c r="B30" s="8"/>
      <c r="C30" s="8"/>
      <c r="D30" s="8"/>
      <c r="E30" s="8"/>
      <c r="F30" s="8"/>
      <c r="G30" s="8"/>
      <c r="H30" s="9">
        <f>SUM(H25:H29)</f>
      </c>
    </row>
    <row r="32" ht="20" customHeight="1" spans="1:9" x14ac:dyDescent="0.25">
      <c r="A32" s="4" t="s">
        <v>53</v>
      </c>
      <c r="B32" s="4"/>
      <c r="C32" s="4"/>
      <c r="D32" s="4"/>
      <c r="E32" s="4"/>
      <c r="F32" s="4"/>
      <c r="G32" s="4"/>
      <c r="H32" s="4"/>
      <c r="I32" s="4"/>
    </row>
    <row r="33" spans="5:8" x14ac:dyDescent="0.25">
      <c r="E33" s="10" t="s">
        <v>54</v>
      </c>
      <c r="F33" s="10"/>
      <c r="G33" s="10"/>
      <c r="H33" s="6" t="s">
        <v>55</v>
      </c>
    </row>
    <row r="34" spans="5:8" x14ac:dyDescent="0.25">
      <c r="E34" s="10" t="s">
        <v>56</v>
      </c>
      <c r="F34" s="10"/>
      <c r="G34" s="10"/>
      <c r="H34" s="11">
        <v>0.05</v>
      </c>
    </row>
    <row r="35" spans="5:8" x14ac:dyDescent="0.25">
      <c r="E35" s="10" t="s">
        <v>44</v>
      </c>
      <c r="F35" s="10"/>
      <c r="G35" s="10"/>
      <c r="H35" s="7">
        <f>H21</f>
      </c>
    </row>
    <row r="36" spans="5:8" x14ac:dyDescent="0.25">
      <c r="E36" s="10" t="s">
        <v>52</v>
      </c>
      <c r="F36" s="10"/>
      <c r="G36" s="10"/>
      <c r="H36" s="7">
        <f>H30</f>
      </c>
    </row>
    <row r="37" spans="5:8" x14ac:dyDescent="0.25">
      <c r="E37" s="10" t="s">
        <v>57</v>
      </c>
      <c r="F37" s="10"/>
      <c r="G37" s="10"/>
      <c r="H37" s="7">
        <f>H35+H36</f>
      </c>
    </row>
    <row r="38" spans="5:8" x14ac:dyDescent="0.25">
      <c r="E38" s="10" t="s">
        <v>58</v>
      </c>
      <c r="F38" s="10"/>
      <c r="G38" s="10"/>
      <c r="H38" s="7">
        <f>IF($H$33="免稅",0,IF(OR(ISNUMBER($H$34)=FALSE,$H$34&lt;0,$H$34&gt;1),"",IF($H$33="外加",ROUND(H37*$H$34,0),IF($H$33="內含",ROUND(H37-H37/(1+$H$34),0),""))))</f>
      </c>
    </row>
    <row r="39" spans="5:8" x14ac:dyDescent="0.25">
      <c r="E39" s="10" t="s">
        <v>59</v>
      </c>
      <c r="F39" s="10"/>
      <c r="G39" s="10"/>
      <c r="H39" s="7">
        <f>IF(H38="","",IF($H$33="內含",H37-H38,IF(OR($H$33="外加",$H$33="免稅"),H37,"")))</f>
      </c>
    </row>
    <row r="40" spans="5:8" x14ac:dyDescent="0.25">
      <c r="E40" s="10" t="s">
        <v>60</v>
      </c>
      <c r="F40" s="10"/>
      <c r="G40" s="10"/>
      <c r="H40" s="9">
        <f>IF($H$33="免稅",H35,IF(OR(ISNUMBER($H$34)=FALSE,$H$34&lt;0,$H$34&gt;1),"",IF($H$33="外加",H35+ROUND(H35*$H$34,0),IF($H$33="內含",H35,""))))</f>
      </c>
    </row>
    <row r="41" spans="5:8" x14ac:dyDescent="0.25">
      <c r="E41" s="10" t="s">
        <v>61</v>
      </c>
      <c r="F41" s="10"/>
      <c r="G41" s="10"/>
      <c r="H41" s="9">
        <f>IF(H38="","",IF($H$33="外加",H37+H38,IF(OR($H$33="內含",$H$33="免稅"),H37,"")))</f>
      </c>
    </row>
    <row r="43" ht="20" customHeight="1" spans="1:9" x14ac:dyDescent="0.25">
      <c r="A43" s="4" t="s">
        <v>62</v>
      </c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5" t="s">
        <v>63</v>
      </c>
      <c r="B44" s="5" t="s">
        <v>64</v>
      </c>
      <c r="C44" s="5" t="s">
        <v>65</v>
      </c>
      <c r="D44" s="5" t="s">
        <v>66</v>
      </c>
      <c r="E44" s="5" t="s">
        <v>67</v>
      </c>
      <c r="F44" s="5" t="s">
        <v>68</v>
      </c>
      <c r="G44" s="5" t="s">
        <v>25</v>
      </c>
      <c r="H44" s="5"/>
      <c r="I44" s="5"/>
    </row>
    <row r="45" spans="1:9" x14ac:dyDescent="0.25">
      <c r="A45" s="6" t="s">
        <v>69</v>
      </c>
      <c r="B45" s="11">
        <v>0.3</v>
      </c>
      <c r="C45" s="7">
        <f>IF($H$40="","",ROUND($H$40*B45,0))</f>
      </c>
      <c r="D45" s="6" t="s">
        <v>70</v>
      </c>
      <c r="E45" s="6" t="s">
        <v>70</v>
      </c>
      <c r="F45" s="6" t="s">
        <v>71</v>
      </c>
      <c r="G45" s="6"/>
      <c r="H45" s="6"/>
      <c r="I45" s="6"/>
    </row>
    <row r="46" spans="1:9" x14ac:dyDescent="0.25">
      <c r="A46" s="6" t="s">
        <v>72</v>
      </c>
      <c r="B46" s="11">
        <v>0.4</v>
      </c>
      <c r="C46" s="7">
        <f>IF($H$40="","",ROUND($H$40*B46,0))</f>
      </c>
      <c r="D46" s="6" t="s">
        <v>73</v>
      </c>
      <c r="E46" s="6"/>
      <c r="F46" s="6" t="s">
        <v>74</v>
      </c>
      <c r="G46" s="6"/>
      <c r="H46" s="6"/>
      <c r="I46" s="6"/>
    </row>
    <row r="47" spans="1:9" x14ac:dyDescent="0.25">
      <c r="A47" s="6" t="s">
        <v>75</v>
      </c>
      <c r="B47" s="11">
        <v>0.3</v>
      </c>
      <c r="C47" s="7">
        <f>IF($H$40="","",$H$40-C45-C46)</f>
      </c>
      <c r="D47" s="6" t="s">
        <v>76</v>
      </c>
      <c r="E47" s="6"/>
      <c r="F47" s="6" t="s">
        <v>74</v>
      </c>
      <c r="G47" s="6"/>
      <c r="H47" s="6"/>
      <c r="I47" s="6"/>
    </row>
    <row r="48" spans="1:9" x14ac:dyDescent="0.25">
      <c r="A48" s="6" t="s">
        <v>77</v>
      </c>
      <c r="B48" s="6"/>
      <c r="C48" s="7">
        <f>IF(OR($H$40="",$H$41=""),"",$H$41-$H$40)</f>
      </c>
      <c r="D48" s="6"/>
      <c r="E48" s="6"/>
      <c r="F48" s="6" t="s">
        <v>74</v>
      </c>
      <c r="G48" s="6"/>
      <c r="H48" s="6"/>
      <c r="I48" s="6"/>
    </row>
    <row r="49" spans="1:2" x14ac:dyDescent="0.25">
      <c r="A49" s="2" t="s">
        <v>78</v>
      </c>
      <c r="B49" s="12">
        <f>B45+B46+B47</f>
      </c>
    </row>
    <row r="50" spans="1:3" x14ac:dyDescent="0.25">
      <c r="A50" s="2" t="s">
        <v>79</v>
      </c>
      <c r="C50" s="9">
        <f>SUM(C45:C48)</f>
      </c>
    </row>
    <row r="51" spans="1:3" x14ac:dyDescent="0.25">
      <c r="A51" s="2" t="s">
        <v>80</v>
      </c>
      <c r="C51" s="9">
        <f>IF($H$41="","",$H$41-C50)</f>
      </c>
    </row>
    <row r="53" ht="20" customHeight="1" spans="1:9" x14ac:dyDescent="0.25">
      <c r="A53" s="4" t="s">
        <v>81</v>
      </c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2" t="s">
        <v>82</v>
      </c>
      <c r="B54" s="3" t="s">
        <v>83</v>
      </c>
      <c r="C54" s="3"/>
      <c r="D54" s="3"/>
      <c r="E54" s="2" t="s">
        <v>84</v>
      </c>
      <c r="F54" s="3" t="s">
        <v>14</v>
      </c>
      <c r="G54" s="3"/>
      <c r="H54" s="3"/>
      <c r="I54" s="3"/>
    </row>
    <row r="55" spans="1:9" x14ac:dyDescent="0.25">
      <c r="A55" s="13" t="s">
        <v>85</v>
      </c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3" t="s">
        <v>86</v>
      </c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13" t="s">
        <v>87</v>
      </c>
      <c r="B57" s="13"/>
      <c r="C57" s="13"/>
      <c r="D57" s="13"/>
      <c r="E57" s="13"/>
      <c r="F57" s="13"/>
      <c r="G57" s="13"/>
      <c r="H57" s="13"/>
      <c r="I57" s="13"/>
    </row>
    <row r="59" spans="1:9" x14ac:dyDescent="0.25">
      <c r="A59" s="14" t="s">
        <v>88</v>
      </c>
      <c r="B59" s="14"/>
      <c r="C59" s="14"/>
      <c r="D59" s="14"/>
      <c r="E59" s="14"/>
      <c r="F59" s="14"/>
      <c r="G59" s="14"/>
      <c r="H59" s="14"/>
      <c r="I59" s="14"/>
    </row>
  </sheetData>
  <mergeCells count="42">
    <mergeCell ref="A1:I1"/>
    <mergeCell ref="B3:D3"/>
    <mergeCell ref="F3:G3"/>
    <mergeCell ref="B4:D4"/>
    <mergeCell ref="F4:G4"/>
    <mergeCell ref="B5:D5"/>
    <mergeCell ref="F5:G5"/>
    <mergeCell ref="B6:D6"/>
    <mergeCell ref="F6:G6"/>
    <mergeCell ref="A8:I8"/>
    <mergeCell ref="A21:G21"/>
    <mergeCell ref="A23:I23"/>
    <mergeCell ref="B24:D24"/>
    <mergeCell ref="B25:D25"/>
    <mergeCell ref="B26:D26"/>
    <mergeCell ref="B27:D27"/>
    <mergeCell ref="B28:D28"/>
    <mergeCell ref="B29:D29"/>
    <mergeCell ref="A30:G30"/>
    <mergeCell ref="A32:I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A43:I43"/>
    <mergeCell ref="G44:I44"/>
    <mergeCell ref="G45:I45"/>
    <mergeCell ref="G46:I46"/>
    <mergeCell ref="G47:I47"/>
    <mergeCell ref="G48:I48"/>
    <mergeCell ref="A53:I53"/>
    <mergeCell ref="B54:D54"/>
    <mergeCell ref="F54:I54"/>
    <mergeCell ref="A55:I55"/>
    <mergeCell ref="A56:I56"/>
    <mergeCell ref="A57:I57"/>
    <mergeCell ref="A59:I59"/>
  </mergeCells>
  <conditionalFormatting sqref="B49">
    <cfRule type="expression" dxfId="0" priority="1">
      <formula>AND(B49&lt;&gt;"",B49&lt;&gt;1)</formula>
    </cfRule>
  </conditionalFormatting>
  <conditionalFormatting sqref="C51">
    <cfRule type="expression" dxfId="1" priority="1">
      <formula>AND(C51&lt;&gt;"",C51&lt;&gt;0)</formula>
    </cfRule>
  </conditionalFormatting>
  <dataValidations count="7">
    <dataValidation type="list" allowBlank="1" sqref="A25:A29">
      <formula1>"追加,減項"</formula1>
    </dataValidation>
    <dataValidation type="decimal" allowBlank="1" sqref="B45:B47">
      <formula1>0</formula1>
      <formula2>1</formula2>
    </dataValidation>
    <dataValidation type="decimal" operator="greaterThan" allowBlank="1" showErrorMessage="1" error="數量請填大於 0 的數字（減項也填正數，方向由「類型」控制）" sqref="E25:E29">
      <formula1>0</formula1>
    </dataValidation>
    <dataValidation type="list" allowBlank="1" sqref="F45:F48">
      <formula1>"未請款,已請款,已收款"</formula1>
    </dataValidation>
    <dataValidation type="decimal" operator="greaterThanOrEqual" allowBlank="1" showErrorMessage="1" error="單價請填 0 以上的數字（減項也填正數，方向由「類型」控制）" sqref="G25:G29">
      <formula1>0</formula1>
    </dataValidation>
    <dataValidation type="list" sqref="H33">
      <formula1>"外加,內含,免稅"</formula1>
    </dataValidation>
    <dataValidation type="decimal" showErrorMessage="1" error="稅率請填 0–1 之間的數字（5% 請填 0.05）" sqref="H34">
      <formula1>0</formula1>
      <formula2>1</formula2>
    </dataValidation>
  </dataValidations>
  <hyperlinks>
    <hyperlink ref="A59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FormatPr defaultRowHeight="16" outlineLevelRow="0" outlineLevelCol="0" x14ac:dyDescent="55" customHeight="1"/>
  <cols>
    <col min="1" max="1" width="24" customWidth="1"/>
    <col min="2" max="2" width="18" customWidth="1"/>
    <col min="3" max="3" width="14" customWidth="1"/>
    <col min="4" max="4" width="13" customWidth="1"/>
    <col min="5" max="5" width="12" customWidth="1"/>
    <col min="6" max="6" width="8" customWidth="1"/>
    <col min="7" max="7" width="11" customWidth="1"/>
    <col min="8" max="8" width="14" customWidth="1"/>
    <col min="9" max="9" width="2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7" x14ac:dyDescent="0.25">
      <c r="A3" s="2" t="s">
        <v>1</v>
      </c>
      <c r="B3" s="3"/>
      <c r="C3" s="3"/>
      <c r="D3" s="3"/>
      <c r="E3" s="2" t="s">
        <v>3</v>
      </c>
      <c r="F3" s="3"/>
      <c r="G3" s="3"/>
    </row>
    <row r="4" spans="1:7" x14ac:dyDescent="0.25">
      <c r="A4" s="2" t="s">
        <v>5</v>
      </c>
      <c r="B4" s="3"/>
      <c r="C4" s="3"/>
      <c r="D4" s="3"/>
      <c r="E4" s="2" t="s">
        <v>7</v>
      </c>
      <c r="F4" s="3"/>
      <c r="G4" s="3"/>
    </row>
    <row r="5" spans="1:7" x14ac:dyDescent="0.25">
      <c r="A5" s="2" t="s">
        <v>9</v>
      </c>
      <c r="B5" s="3"/>
      <c r="C5" s="3"/>
      <c r="D5" s="3"/>
      <c r="E5" s="2" t="s">
        <v>11</v>
      </c>
      <c r="F5" s="3"/>
      <c r="G5" s="3"/>
    </row>
    <row r="6" spans="1:7" x14ac:dyDescent="0.25">
      <c r="A6" s="2" t="s">
        <v>13</v>
      </c>
      <c r="B6" s="3"/>
      <c r="C6" s="3"/>
      <c r="D6" s="3"/>
      <c r="E6" s="2" t="s">
        <v>15</v>
      </c>
      <c r="F6" s="3"/>
      <c r="G6" s="3"/>
    </row>
    <row r="8" ht="20" customHeight="1" spans="1:9" x14ac:dyDescent="0.25">
      <c r="A8" s="4" t="s">
        <v>16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25</v>
      </c>
    </row>
    <row r="10" spans="1:9" x14ac:dyDescent="0.25">
      <c r="A10" s="6"/>
      <c r="B10" s="6"/>
      <c r="C10" s="6"/>
      <c r="D10" s="6"/>
      <c r="E10" s="6"/>
      <c r="F10" s="6"/>
      <c r="G10" s="7"/>
      <c r="H10" s="7">
        <f>IF(OR(E10="",G10=""),"",ROUND(E10*G10,0))</f>
      </c>
      <c r="I10" s="6"/>
    </row>
    <row r="11" spans="1:9" x14ac:dyDescent="0.25">
      <c r="A11" s="6"/>
      <c r="B11" s="6"/>
      <c r="C11" s="6"/>
      <c r="D11" s="6"/>
      <c r="E11" s="6"/>
      <c r="F11" s="6"/>
      <c r="G11" s="7"/>
      <c r="H11" s="7">
        <f>IF(OR(E11="",G11=""),"",ROUND(E11*G11,0))</f>
      </c>
      <c r="I11" s="6"/>
    </row>
    <row r="12" spans="1:9" x14ac:dyDescent="0.25">
      <c r="A12" s="6"/>
      <c r="B12" s="6"/>
      <c r="C12" s="6"/>
      <c r="D12" s="6"/>
      <c r="E12" s="6"/>
      <c r="F12" s="6"/>
      <c r="G12" s="7"/>
      <c r="H12" s="7">
        <f>IF(OR(E12="",G12=""),"",ROUND(E12*G12,0))</f>
      </c>
      <c r="I12" s="6"/>
    </row>
    <row r="13" spans="1:9" x14ac:dyDescent="0.25">
      <c r="A13" s="6"/>
      <c r="B13" s="6"/>
      <c r="C13" s="6"/>
      <c r="D13" s="6"/>
      <c r="E13" s="6"/>
      <c r="F13" s="6"/>
      <c r="G13" s="7"/>
      <c r="H13" s="7">
        <f>IF(OR(E13="",G13=""),"",ROUND(E13*G13,0))</f>
      </c>
      <c r="I13" s="6"/>
    </row>
    <row r="14" spans="1:9" x14ac:dyDescent="0.25">
      <c r="A14" s="6"/>
      <c r="B14" s="6"/>
      <c r="C14" s="6"/>
      <c r="D14" s="6"/>
      <c r="E14" s="6"/>
      <c r="F14" s="6"/>
      <c r="G14" s="7"/>
      <c r="H14" s="7">
        <f>IF(OR(E14="",G14=""),"",ROUND(E14*G14,0))</f>
      </c>
      <c r="I14" s="6"/>
    </row>
    <row r="15" spans="1:9" x14ac:dyDescent="0.25">
      <c r="A15" s="6"/>
      <c r="B15" s="6"/>
      <c r="C15" s="6"/>
      <c r="D15" s="6"/>
      <c r="E15" s="6"/>
      <c r="F15" s="6"/>
      <c r="G15" s="7"/>
      <c r="H15" s="7">
        <f>IF(OR(E15="",G15=""),"",ROUND(E15*G15,0))</f>
      </c>
      <c r="I15" s="6"/>
    </row>
    <row r="16" spans="1:9" x14ac:dyDescent="0.25">
      <c r="A16" s="6"/>
      <c r="B16" s="6"/>
      <c r="C16" s="6"/>
      <c r="D16" s="6"/>
      <c r="E16" s="6"/>
      <c r="F16" s="6"/>
      <c r="G16" s="7"/>
      <c r="H16" s="7">
        <f>IF(OR(E16="",G16=""),"",ROUND(E16*G16,0))</f>
      </c>
      <c r="I16" s="6"/>
    </row>
    <row r="17" spans="1:9" x14ac:dyDescent="0.25">
      <c r="A17" s="6"/>
      <c r="B17" s="6"/>
      <c r="C17" s="6"/>
      <c r="D17" s="6"/>
      <c r="E17" s="6"/>
      <c r="F17" s="6"/>
      <c r="G17" s="7"/>
      <c r="H17" s="7">
        <f>IF(OR(E17="",G17=""),"",ROUND(E17*G17,0))</f>
      </c>
      <c r="I17" s="6"/>
    </row>
    <row r="18" spans="1:9" x14ac:dyDescent="0.25">
      <c r="A18" s="6"/>
      <c r="B18" s="6"/>
      <c r="C18" s="6"/>
      <c r="D18" s="6"/>
      <c r="E18" s="6"/>
      <c r="F18" s="6"/>
      <c r="G18" s="7"/>
      <c r="H18" s="7">
        <f>IF(OR(E18="",G18=""),"",ROUND(E18*G18,0))</f>
      </c>
      <c r="I18" s="6"/>
    </row>
    <row r="19" spans="1:9" x14ac:dyDescent="0.25">
      <c r="A19" s="6"/>
      <c r="B19" s="6"/>
      <c r="C19" s="6"/>
      <c r="D19" s="6"/>
      <c r="E19" s="6"/>
      <c r="F19" s="6"/>
      <c r="G19" s="7"/>
      <c r="H19" s="7">
        <f>IF(OR(E19="",G19=""),"",ROUND(E19*G19,0))</f>
      </c>
      <c r="I19" s="6"/>
    </row>
    <row r="20" spans="1:9" x14ac:dyDescent="0.25">
      <c r="A20" s="6"/>
      <c r="B20" s="6"/>
      <c r="C20" s="6"/>
      <c r="D20" s="6"/>
      <c r="E20" s="6"/>
      <c r="F20" s="6"/>
      <c r="G20" s="7"/>
      <c r="H20" s="7">
        <f>IF(OR(E20="",G20=""),"",ROUND(E20*G20,0))</f>
      </c>
      <c r="I20" s="6"/>
    </row>
    <row r="21" spans="1:8" x14ac:dyDescent="0.25">
      <c r="A21" s="8" t="s">
        <v>44</v>
      </c>
      <c r="B21" s="8"/>
      <c r="C21" s="8"/>
      <c r="D21" s="8"/>
      <c r="E21" s="8"/>
      <c r="F21" s="8"/>
      <c r="G21" s="8"/>
      <c r="H21" s="9">
        <f>SUM(H10:H20)</f>
      </c>
    </row>
    <row r="23" ht="20" customHeight="1" spans="1:9" x14ac:dyDescent="0.25">
      <c r="A23" s="4" t="s">
        <v>45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5" t="s">
        <v>46</v>
      </c>
      <c r="B24" s="5" t="s">
        <v>47</v>
      </c>
      <c r="C24" s="5"/>
      <c r="D24" s="5"/>
      <c r="E24" s="5" t="s">
        <v>21</v>
      </c>
      <c r="F24" s="5" t="s">
        <v>22</v>
      </c>
      <c r="G24" s="5" t="s">
        <v>23</v>
      </c>
      <c r="H24" s="5" t="s">
        <v>24</v>
      </c>
      <c r="I24" s="5" t="s">
        <v>48</v>
      </c>
    </row>
    <row r="25" spans="1:9" x14ac:dyDescent="0.25">
      <c r="A25" s="6"/>
      <c r="B25" s="6"/>
      <c r="C25" s="6"/>
      <c r="D25" s="6"/>
      <c r="E25" s="6"/>
      <c r="F25" s="6"/>
      <c r="G25" s="7"/>
      <c r="H25" s="7">
        <f>IF(OR(A25="",E25="",G25=""),"",IF(OR(ISNUMBER(E25)=FALSE,ISNUMBER(G25)=FALSE,E25&lt;=0,G25&lt;0),"",IF(A25="追加",ROUND(E25*G25,0),IF(A25="減項",-ROUND(E25*G25,0),""))))</f>
      </c>
      <c r="I25" s="6"/>
    </row>
    <row r="26" spans="1:9" x14ac:dyDescent="0.25">
      <c r="A26" s="6"/>
      <c r="B26" s="6"/>
      <c r="C26" s="6"/>
      <c r="D26" s="6"/>
      <c r="E26" s="6"/>
      <c r="F26" s="6"/>
      <c r="G26" s="7"/>
      <c r="H26" s="7">
        <f>IF(OR(A26="",E26="",G26=""),"",IF(OR(ISNUMBER(E26)=FALSE,ISNUMBER(G26)=FALSE,E26&lt;=0,G26&lt;0),"",IF(A26="追加",ROUND(E26*G26,0),IF(A26="減項",-ROUND(E26*G26,0),""))))</f>
      </c>
      <c r="I26" s="6"/>
    </row>
    <row r="27" spans="1:9" x14ac:dyDescent="0.25">
      <c r="A27" s="6"/>
      <c r="B27" s="6"/>
      <c r="C27" s="6"/>
      <c r="D27" s="6"/>
      <c r="E27" s="6"/>
      <c r="F27" s="6"/>
      <c r="G27" s="7"/>
      <c r="H27" s="7">
        <f>IF(OR(A27="",E27="",G27=""),"",IF(OR(ISNUMBER(E27)=FALSE,ISNUMBER(G27)=FALSE,E27&lt;=0,G27&lt;0),"",IF(A27="追加",ROUND(E27*G27,0),IF(A27="減項",-ROUND(E27*G27,0),""))))</f>
      </c>
      <c r="I27" s="6"/>
    </row>
    <row r="28" spans="1:9" x14ac:dyDescent="0.25">
      <c r="A28" s="6"/>
      <c r="B28" s="6"/>
      <c r="C28" s="6"/>
      <c r="D28" s="6"/>
      <c r="E28" s="6"/>
      <c r="F28" s="6"/>
      <c r="G28" s="7"/>
      <c r="H28" s="7">
        <f>IF(OR(A28="",E28="",G28=""),"",IF(OR(ISNUMBER(E28)=FALSE,ISNUMBER(G28)=FALSE,E28&lt;=0,G28&lt;0),"",IF(A28="追加",ROUND(E28*G28,0),IF(A28="減項",-ROUND(E28*G28,0),""))))</f>
      </c>
      <c r="I28" s="6"/>
    </row>
    <row r="29" spans="1:9" x14ac:dyDescent="0.25">
      <c r="A29" s="6"/>
      <c r="B29" s="6"/>
      <c r="C29" s="6"/>
      <c r="D29" s="6"/>
      <c r="E29" s="6"/>
      <c r="F29" s="6"/>
      <c r="G29" s="7"/>
      <c r="H29" s="7">
        <f>IF(OR(A29="",E29="",G29=""),"",IF(OR(ISNUMBER(E29)=FALSE,ISNUMBER(G29)=FALSE,E29&lt;=0,G29&lt;0),"",IF(A29="追加",ROUND(E29*G29,0),IF(A29="減項",-ROUND(E29*G29,0),""))))</f>
      </c>
      <c r="I29" s="6"/>
    </row>
    <row r="30" spans="1:8" x14ac:dyDescent="0.25">
      <c r="A30" s="8" t="s">
        <v>52</v>
      </c>
      <c r="B30" s="8"/>
      <c r="C30" s="8"/>
      <c r="D30" s="8"/>
      <c r="E30" s="8"/>
      <c r="F30" s="8"/>
      <c r="G30" s="8"/>
      <c r="H30" s="9">
        <f>SUM(H25:H29)</f>
      </c>
    </row>
    <row r="32" ht="20" customHeight="1" spans="1:9" x14ac:dyDescent="0.25">
      <c r="A32" s="4" t="s">
        <v>53</v>
      </c>
      <c r="B32" s="4"/>
      <c r="C32" s="4"/>
      <c r="D32" s="4"/>
      <c r="E32" s="4"/>
      <c r="F32" s="4"/>
      <c r="G32" s="4"/>
      <c r="H32" s="4"/>
      <c r="I32" s="4"/>
    </row>
    <row r="33" spans="5:8" x14ac:dyDescent="0.25">
      <c r="E33" s="10" t="s">
        <v>54</v>
      </c>
      <c r="F33" s="10"/>
      <c r="G33" s="10"/>
      <c r="H33" s="6" t="s">
        <v>55</v>
      </c>
    </row>
    <row r="34" spans="5:8" x14ac:dyDescent="0.25">
      <c r="E34" s="10" t="s">
        <v>56</v>
      </c>
      <c r="F34" s="10"/>
      <c r="G34" s="10"/>
      <c r="H34" s="11">
        <v>0.05</v>
      </c>
    </row>
    <row r="35" spans="5:8" x14ac:dyDescent="0.25">
      <c r="E35" s="10" t="s">
        <v>44</v>
      </c>
      <c r="F35" s="10"/>
      <c r="G35" s="10"/>
      <c r="H35" s="7">
        <f>H21</f>
      </c>
    </row>
    <row r="36" spans="5:8" x14ac:dyDescent="0.25">
      <c r="E36" s="10" t="s">
        <v>52</v>
      </c>
      <c r="F36" s="10"/>
      <c r="G36" s="10"/>
      <c r="H36" s="7">
        <f>H30</f>
      </c>
    </row>
    <row r="37" spans="5:8" x14ac:dyDescent="0.25">
      <c r="E37" s="10" t="s">
        <v>57</v>
      </c>
      <c r="F37" s="10"/>
      <c r="G37" s="10"/>
      <c r="H37" s="7">
        <f>H35+H36</f>
      </c>
    </row>
    <row r="38" spans="5:8" x14ac:dyDescent="0.25">
      <c r="E38" s="10" t="s">
        <v>58</v>
      </c>
      <c r="F38" s="10"/>
      <c r="G38" s="10"/>
      <c r="H38" s="7">
        <f>IF($H$33="免稅",0,IF(OR(ISNUMBER($H$34)=FALSE,$H$34&lt;0,$H$34&gt;1),"",IF($H$33="外加",ROUND(H37*$H$34,0),IF($H$33="內含",ROUND(H37-H37/(1+$H$34),0),""))))</f>
      </c>
    </row>
    <row r="39" spans="5:8" x14ac:dyDescent="0.25">
      <c r="E39" s="10" t="s">
        <v>59</v>
      </c>
      <c r="F39" s="10"/>
      <c r="G39" s="10"/>
      <c r="H39" s="7">
        <f>IF(H38="","",IF($H$33="內含",H37-H38,IF(OR($H$33="外加",$H$33="免稅"),H37,"")))</f>
      </c>
    </row>
    <row r="40" spans="5:8" x14ac:dyDescent="0.25">
      <c r="E40" s="10" t="s">
        <v>60</v>
      </c>
      <c r="F40" s="10"/>
      <c r="G40" s="10"/>
      <c r="H40" s="9">
        <f>IF($H$33="免稅",H35,IF(OR(ISNUMBER($H$34)=FALSE,$H$34&lt;0,$H$34&gt;1),"",IF($H$33="外加",H35+ROUND(H35*$H$34,0),IF($H$33="內含",H35,""))))</f>
      </c>
    </row>
    <row r="41" spans="5:8" x14ac:dyDescent="0.25">
      <c r="E41" s="10" t="s">
        <v>61</v>
      </c>
      <c r="F41" s="10"/>
      <c r="G41" s="10"/>
      <c r="H41" s="9">
        <f>IF(H38="","",IF($H$33="外加",H37+H38,IF(OR($H$33="內含",$H$33="免稅"),H37,"")))</f>
      </c>
    </row>
    <row r="43" ht="20" customHeight="1" spans="1:9" x14ac:dyDescent="0.25">
      <c r="A43" s="4" t="s">
        <v>62</v>
      </c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5" t="s">
        <v>63</v>
      </c>
      <c r="B44" s="5" t="s">
        <v>64</v>
      </c>
      <c r="C44" s="5" t="s">
        <v>65</v>
      </c>
      <c r="D44" s="5" t="s">
        <v>66</v>
      </c>
      <c r="E44" s="5" t="s">
        <v>67</v>
      </c>
      <c r="F44" s="5" t="s">
        <v>68</v>
      </c>
      <c r="G44" s="5" t="s">
        <v>25</v>
      </c>
      <c r="H44" s="5"/>
      <c r="I44" s="5"/>
    </row>
    <row r="45" spans="1:9" x14ac:dyDescent="0.25">
      <c r="A45" s="6" t="s">
        <v>69</v>
      </c>
      <c r="B45" s="11">
        <v>0.3</v>
      </c>
      <c r="C45" s="7">
        <f>IF($H$40="","",ROUND($H$40*B45,0))</f>
      </c>
      <c r="D45" s="6"/>
      <c r="E45" s="6"/>
      <c r="F45" s="6"/>
      <c r="G45" s="6"/>
      <c r="H45" s="6"/>
      <c r="I45" s="6"/>
    </row>
    <row r="46" spans="1:9" x14ac:dyDescent="0.25">
      <c r="A46" s="6" t="s">
        <v>72</v>
      </c>
      <c r="B46" s="11">
        <v>0.4</v>
      </c>
      <c r="C46" s="7">
        <f>IF($H$40="","",ROUND($H$40*B46,0))</f>
      </c>
      <c r="D46" s="6"/>
      <c r="E46" s="6"/>
      <c r="F46" s="6"/>
      <c r="G46" s="6"/>
      <c r="H46" s="6"/>
      <c r="I46" s="6"/>
    </row>
    <row r="47" spans="1:9" x14ac:dyDescent="0.25">
      <c r="A47" s="6" t="s">
        <v>75</v>
      </c>
      <c r="B47" s="11">
        <v>0.3</v>
      </c>
      <c r="C47" s="7">
        <f>IF($H$40="","",$H$40-C45-C46)</f>
      </c>
      <c r="D47" s="6"/>
      <c r="E47" s="6"/>
      <c r="F47" s="6"/>
      <c r="G47" s="6"/>
      <c r="H47" s="6"/>
      <c r="I47" s="6"/>
    </row>
    <row r="48" spans="1:9" x14ac:dyDescent="0.25">
      <c r="A48" s="6" t="s">
        <v>77</v>
      </c>
      <c r="B48" s="6"/>
      <c r="C48" s="7">
        <f>IF(OR($H$40="",$H$41=""),"",$H$41-$H$40)</f>
      </c>
      <c r="D48" s="6"/>
      <c r="E48" s="6"/>
      <c r="F48" s="6"/>
      <c r="G48" s="6"/>
      <c r="H48" s="6"/>
      <c r="I48" s="6"/>
    </row>
    <row r="49" spans="1:2" x14ac:dyDescent="0.25">
      <c r="A49" s="2" t="s">
        <v>78</v>
      </c>
      <c r="B49" s="12">
        <f>B45+B46+B47</f>
      </c>
    </row>
    <row r="50" spans="1:3" x14ac:dyDescent="0.25">
      <c r="A50" s="2" t="s">
        <v>79</v>
      </c>
      <c r="C50" s="9">
        <f>SUM(C45:C48)</f>
      </c>
    </row>
    <row r="51" spans="1:3" x14ac:dyDescent="0.25">
      <c r="A51" s="2" t="s">
        <v>80</v>
      </c>
      <c r="C51" s="9">
        <f>IF($H$41="","",$H$41-C50)</f>
      </c>
    </row>
    <row r="53" ht="20" customHeight="1" spans="1:9" x14ac:dyDescent="0.25">
      <c r="A53" s="4" t="s">
        <v>81</v>
      </c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2" t="s">
        <v>82</v>
      </c>
      <c r="B54" s="3"/>
      <c r="C54" s="3"/>
      <c r="D54" s="3"/>
      <c r="E54" s="2" t="s">
        <v>84</v>
      </c>
      <c r="F54" s="3"/>
      <c r="G54" s="3"/>
      <c r="H54" s="3"/>
      <c r="I54" s="3"/>
    </row>
    <row r="55" spans="1:9" x14ac:dyDescent="0.25">
      <c r="A55" s="13" t="s">
        <v>85</v>
      </c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3" t="s">
        <v>86</v>
      </c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13" t="s">
        <v>87</v>
      </c>
      <c r="B57" s="13"/>
      <c r="C57" s="13"/>
      <c r="D57" s="13"/>
      <c r="E57" s="13"/>
      <c r="F57" s="13"/>
      <c r="G57" s="13"/>
      <c r="H57" s="13"/>
      <c r="I57" s="13"/>
    </row>
    <row r="59" spans="1:9" x14ac:dyDescent="0.25">
      <c r="A59" s="14" t="s">
        <v>88</v>
      </c>
      <c r="B59" s="14"/>
      <c r="C59" s="14"/>
      <c r="D59" s="14"/>
      <c r="E59" s="14"/>
      <c r="F59" s="14"/>
      <c r="G59" s="14"/>
      <c r="H59" s="14"/>
      <c r="I59" s="14"/>
    </row>
  </sheetData>
  <mergeCells count="42">
    <mergeCell ref="A1:I1"/>
    <mergeCell ref="B3:D3"/>
    <mergeCell ref="F3:G3"/>
    <mergeCell ref="B4:D4"/>
    <mergeCell ref="F4:G4"/>
    <mergeCell ref="B5:D5"/>
    <mergeCell ref="F5:G5"/>
    <mergeCell ref="B6:D6"/>
    <mergeCell ref="F6:G6"/>
    <mergeCell ref="A8:I8"/>
    <mergeCell ref="A21:G21"/>
    <mergeCell ref="A23:I23"/>
    <mergeCell ref="B24:D24"/>
    <mergeCell ref="B25:D25"/>
    <mergeCell ref="B26:D26"/>
    <mergeCell ref="B27:D27"/>
    <mergeCell ref="B28:D28"/>
    <mergeCell ref="B29:D29"/>
    <mergeCell ref="A30:G30"/>
    <mergeCell ref="A32:I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A43:I43"/>
    <mergeCell ref="G44:I44"/>
    <mergeCell ref="G45:I45"/>
    <mergeCell ref="G46:I46"/>
    <mergeCell ref="G47:I47"/>
    <mergeCell ref="G48:I48"/>
    <mergeCell ref="A53:I53"/>
    <mergeCell ref="B54:D54"/>
    <mergeCell ref="F54:I54"/>
    <mergeCell ref="A55:I55"/>
    <mergeCell ref="A56:I56"/>
    <mergeCell ref="A57:I57"/>
    <mergeCell ref="A59:I59"/>
  </mergeCells>
  <conditionalFormatting sqref="B49">
    <cfRule type="expression" dxfId="2" priority="1">
      <formula>AND(B49&lt;&gt;"",B49&lt;&gt;1)</formula>
    </cfRule>
  </conditionalFormatting>
  <conditionalFormatting sqref="C51">
    <cfRule type="expression" dxfId="3" priority="1">
      <formula>AND(C51&lt;&gt;"",C51&lt;&gt;0)</formula>
    </cfRule>
  </conditionalFormatting>
  <dataValidations count="7">
    <dataValidation type="list" allowBlank="1" sqref="A25:A29">
      <formula1>"追加,減項"</formula1>
    </dataValidation>
    <dataValidation type="decimal" allowBlank="1" sqref="B45:B47">
      <formula1>0</formula1>
      <formula2>1</formula2>
    </dataValidation>
    <dataValidation type="decimal" operator="greaterThan" allowBlank="1" showErrorMessage="1" error="數量請填大於 0 的數字（減項也填正數，方向由「類型」控制）" sqref="E25:E29">
      <formula1>0</formula1>
    </dataValidation>
    <dataValidation type="list" allowBlank="1" sqref="F45:F48">
      <formula1>"未請款,已請款,已收款"</formula1>
    </dataValidation>
    <dataValidation type="decimal" operator="greaterThanOrEqual" allowBlank="1" showErrorMessage="1" error="單價請填 0 以上的數字（減項也填正數，方向由「類型」控制）" sqref="G25:G29">
      <formula1>0</formula1>
    </dataValidation>
    <dataValidation type="list" sqref="H33">
      <formula1>"外加,內含,免稅"</formula1>
    </dataValidation>
    <dataValidation type="decimal" showErrorMessage="1" error="稅率請填 0–1 之間的數字（5% 請填 0.05）" sqref="H34">
      <formula1>0</formula1>
      <formula2>1</formula2>
    </dataValidation>
  </dataValidations>
  <hyperlinks>
    <hyperlink ref="A59" r:id="rId1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估價單（範例）</vt:lpstr>
      <vt:lpstr>估價單（空白）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衡序 OS</dc:creator>
  <dc:title/>
  <dc:subject/>
  <dc:description/>
  <cp:keywords/>
  <cp:category/>
  <cp:lastModifiedBy>Unknown</cp:lastModifiedBy>
  <dcterms:created xsi:type="dcterms:W3CDTF">2026-07-11T09:15:41Z</dcterms:created>
  <dcterms:modified xsi:type="dcterms:W3CDTF">2026-07-11T09:15:41Z</dcterms:modified>
</cp:coreProperties>
</file>