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請款單（範例）" state="visible" r:id="rId4"/>
    <sheet sheetId="2" name="請款單（空白）" state="visible" r:id="rId5"/>
  </sheets>
  <calcPr calcId="171027" fullCalcOnLoad="1"/>
</workbook>
</file>

<file path=xl/sharedStrings.xml><?xml version="1.0" encoding="utf-8"?>
<sst xmlns="http://schemas.openxmlformats.org/spreadsheetml/2006/main" count="122" uniqueCount="67">
  <si>
    <t>工程請款單</t>
  </si>
  <si>
    <t>工程名稱</t>
  </si>
  <si>
    <t>台北市信義區王宅 室內裝修工程</t>
  </si>
  <si>
    <t>請款日期</t>
  </si>
  <si>
    <t>2026-08-30</t>
  </si>
  <si>
    <t>業主</t>
  </si>
  <si>
    <t>王先生</t>
  </si>
  <si>
    <t>請款單編號</t>
  </si>
  <si>
    <t>PR-2026-0812</t>
  </si>
  <si>
    <t>工程地址</t>
  </si>
  <si>
    <t>台北市信義區（範例）</t>
  </si>
  <si>
    <t>聯絡電話</t>
  </si>
  <si>
    <t>0912-345-678</t>
  </si>
  <si>
    <t>統一編號（選填）</t>
  </si>
  <si>
    <t/>
  </si>
  <si>
    <t>承辦人</t>
  </si>
  <si>
    <t>全案設定（本期毛請款／保留款公式引用此列）</t>
  </si>
  <si>
    <t>合約金額（未稅）</t>
  </si>
  <si>
    <t>保留款比例</t>
  </si>
  <si>
    <t>保留款比例為示例值，實際請依個別契約約定填寫（並非通用 5% 標準）。</t>
  </si>
  <si>
    <t>請款期別</t>
  </si>
  <si>
    <t>輸入</t>
  </si>
  <si>
    <t>前期承接（公式帶入，不可手動改）</t>
  </si>
  <si>
    <t>本期（公式）</t>
  </si>
  <si>
    <t>期末／累計（公式）</t>
  </si>
  <si>
    <t>追蹤</t>
  </si>
  <si>
    <t>期別</t>
  </si>
  <si>
    <t>到期日</t>
  </si>
  <si>
    <t>請款模式</t>
  </si>
  <si>
    <t>本期約定比例</t>
  </si>
  <si>
    <t>本期手動毛請款</t>
  </si>
  <si>
    <t>累計完成金額</t>
  </si>
  <si>
    <t>本期扣保留款</t>
  </si>
  <si>
    <t>本期返還保留款</t>
  </si>
  <si>
    <t>前期累計毛請款</t>
  </si>
  <si>
    <t>前期累計已扣保留款</t>
  </si>
  <si>
    <t>前期未返還保留款</t>
  </si>
  <si>
    <t>本期毛請款</t>
  </si>
  <si>
    <t>本期新增保留款</t>
  </si>
  <si>
    <t>本期應收</t>
  </si>
  <si>
    <t>期末未返還保留款</t>
  </si>
  <si>
    <t>期末累計已扣保留款</t>
  </si>
  <si>
    <t>累計毛請款</t>
  </si>
  <si>
    <t>累計淨請款</t>
  </si>
  <si>
    <t>狀態</t>
  </si>
  <si>
    <t>備註</t>
  </si>
  <si>
    <t>訂金</t>
  </si>
  <si>
    <t>2026-07-15</t>
  </si>
  <si>
    <t>按期／里程碑</t>
  </si>
  <si>
    <t>否</t>
  </si>
  <si>
    <t>已收款</t>
  </si>
  <si>
    <t>簽約即付</t>
  </si>
  <si>
    <t>進度款一</t>
  </si>
  <si>
    <t>2026-07-31</t>
  </si>
  <si>
    <t>依完成進度</t>
  </si>
  <si>
    <t>未請款</t>
  </si>
  <si>
    <t>完成 50%</t>
  </si>
  <si>
    <t>進度款二</t>
  </si>
  <si>
    <t>2026-08-15</t>
  </si>
  <si>
    <t>完成 80%</t>
  </si>
  <si>
    <t>尾款＋保留款返還</t>
  </si>
  <si>
    <t>完工餘款＋驗收合格後返還保留款</t>
  </si>
  <si>
    <t>五、稅額試算（僅供估算，不決定發票開立時點；請款單不是發票或收據的替代品）</t>
  </si>
  <si>
    <t>1. 本表金額一律為未稅金額；稅額、發票開立時點依實際交易與財政部規定認定（請款單、發票、收據性質不同，見文章說明）。</t>
  </si>
  <si>
    <t>2. 保留款比例為本案設定值（見「全案設定」），實際依個別契約約定，非通用比例。</t>
  </si>
  <si>
    <t>3. 追加、減項經雙方書面（或 LINE 訊息可保存紀錄）簽認後，併入下一期請款單。</t>
  </si>
  <si>
    <t>這份範本由 衡序 OS 提供 — 報價、追加、請款、毛利，一案一帳 · hengxuos.app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</si>
</sst>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064E3B"/>
      <sz val="16"/>
      <name val="微軟正黑體"/>
    </font>
    <font>
      <b/>
      <color rgb="FF4A463F"/>
      <sz val="10"/>
      <name val="微軟正黑體"/>
    </font>
    <font>
      <sz val="10"/>
      <name val="微軟正黑體"/>
    </font>
    <font>
      <b/>
      <color rgb="FFFFFFFF"/>
      <sz val="11"/>
      <name val="微軟正黑體"/>
    </font>
    <font>
      <i/>
      <color rgb="FF6B665D"/>
      <sz val="8"/>
      <name val="微軟正黑體"/>
    </font>
    <font>
      <b/>
      <color rgb="FFFFFFFF"/>
      <sz val="9"/>
      <name val="微軟正黑體"/>
    </font>
    <font>
      <b/>
      <sz val="10"/>
      <name val="微軟正黑體"/>
    </font>
    <font>
      <color rgb="FF6B665D"/>
      <sz val="9"/>
      <name val="微軟正黑體"/>
    </font>
    <font>
      <u/>
      <color rgb="FF064E3B"/>
      <sz val="9"/>
      <name val="微軟正黑體"/>
    </font>
  </fonts>
  <fills count="6">
    <fill>
      <patternFill patternType="none"/>
    </fill>
    <fill>
      <patternFill patternType="gray125"/>
    </fill>
    <fill>
      <patternFill patternType="solid">
        <fgColor rgb="FF064E3B"/>
      </patternFill>
    </fill>
    <fill>
      <patternFill patternType="solid">
        <fgColor rgb="FF4A463F"/>
      </patternFill>
    </fill>
    <fill>
      <patternFill patternType="solid">
        <fgColor rgb="FF2F6353"/>
      </patternFill>
    </fill>
    <fill>
      <patternFill patternType="solid">
        <fgColor rgb="FFF2EEE3"/>
      </patternFill>
    </fill>
  </fills>
  <borders count="3">
    <border>
      <left/>
      <right/>
      <top/>
      <bottom/>
      <diagonal/>
    </border>
    <border>
      <left/>
      <right/>
      <top/>
      <bottom style="thin">
        <color rgb="FFB8B2A7"/>
      </bottom>
      <diagonal/>
    </border>
    <border>
      <left style="thin">
        <color rgb="FFB8B2A7"/>
      </left>
      <right style="thin">
        <color rgb="FFB8B2A7"/>
      </right>
      <top style="thin">
        <color rgb="FFB8B2A7"/>
      </top>
      <bottom style="thin">
        <color rgb="FFB8B2A7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4" fillId="2" borderId="0" xfId="0" applyFont="1" applyFill="1" applyAlignment="1">
      <alignment vertical="center"/>
    </xf>
    <xf numFmtId="3" fontId="3" fillId="0" borderId="2" xfId="0" applyNumberFormat="1" applyFont="1" applyBorder="1"/>
    <xf numFmtId="0" fontId="2" fillId="0" borderId="0" xfId="0" applyFont="1" applyAlignment="1">
      <alignment horizontal="right"/>
    </xf>
    <xf numFmtId="9" fontId="3" fillId="0" borderId="2" xfId="0" applyNumberFormat="1" applyFont="1" applyBorder="1"/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3" fontId="3" fillId="5" borderId="2" xfId="0" applyNumberFormat="1" applyFont="1" applyFill="1" applyBorder="1"/>
    <xf numFmtId="3" fontId="7" fillId="5" borderId="2" xfId="0" applyNumberFormat="1" applyFont="1" applyFill="1" applyBorder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hengxuos.app/app.html?src=seo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hengxuos.app/app.html?src=s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FormatPr defaultRowHeight="16" outlineLevelRow="0" outlineLevelCol="0" x14ac:dyDescent="55" customHeight="1"/>
  <cols>
    <col min="1" max="1" width="16" customWidth="1"/>
    <col min="2" max="2" width="11" customWidth="1"/>
    <col min="3" max="3" width="13" customWidth="1"/>
    <col min="4" max="4" width="8" customWidth="1"/>
    <col min="5" max="5" width="11" customWidth="1"/>
    <col min="6" max="6" width="12" customWidth="1"/>
    <col min="7" max="7" width="8" customWidth="1"/>
    <col min="8" max="8" width="10" customWidth="1"/>
    <col min="9" max="13" width="11" customWidth="1"/>
    <col min="14" max="14" width="12" customWidth="1"/>
    <col min="15" max="18" width="11" customWidth="1"/>
    <col min="20" max="20" width="14" customWidth="1"/>
  </cols>
  <sheetData>
    <row r="1" ht="28" customHeight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7" x14ac:dyDescent="0.25">
      <c r="A3" s="2" t="s">
        <v>1</v>
      </c>
      <c r="B3" s="3" t="s">
        <v>2</v>
      </c>
      <c r="C3" s="3"/>
      <c r="D3" s="3"/>
      <c r="E3" s="2" t="s">
        <v>3</v>
      </c>
      <c r="F3" s="3" t="s">
        <v>4</v>
      </c>
      <c r="G3" s="3"/>
    </row>
    <row r="4" spans="1:7" x14ac:dyDescent="0.25">
      <c r="A4" s="2" t="s">
        <v>5</v>
      </c>
      <c r="B4" s="3" t="s">
        <v>6</v>
      </c>
      <c r="C4" s="3"/>
      <c r="D4" s="3"/>
      <c r="E4" s="2" t="s">
        <v>7</v>
      </c>
      <c r="F4" s="3" t="s">
        <v>8</v>
      </c>
      <c r="G4" s="3"/>
    </row>
    <row r="5" spans="1:7" x14ac:dyDescent="0.25">
      <c r="A5" s="2" t="s">
        <v>9</v>
      </c>
      <c r="B5" s="3" t="s">
        <v>10</v>
      </c>
      <c r="C5" s="3"/>
      <c r="D5" s="3"/>
      <c r="E5" s="2" t="s">
        <v>11</v>
      </c>
      <c r="F5" s="3" t="s">
        <v>12</v>
      </c>
      <c r="G5" s="3"/>
    </row>
    <row r="6" spans="1:7" x14ac:dyDescent="0.25">
      <c r="A6" s="2" t="s">
        <v>13</v>
      </c>
      <c r="B6" s="3" t="s">
        <v>14</v>
      </c>
      <c r="C6" s="3"/>
      <c r="D6" s="3"/>
      <c r="E6" s="2" t="s">
        <v>15</v>
      </c>
      <c r="F6" s="3" t="s">
        <v>14</v>
      </c>
      <c r="G6" s="3"/>
    </row>
    <row r="8" ht="20" customHeight="1" spans="1:20" x14ac:dyDescent="0.25">
      <c r="A8" s="4" t="s">
        <v>16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25">
      <c r="A9" s="2" t="s">
        <v>17</v>
      </c>
      <c r="B9" s="5">
        <v>1000000</v>
      </c>
      <c r="C9" s="5"/>
      <c r="D9" t="s">
        <v>14</v>
      </c>
      <c r="E9" s="6" t="s">
        <v>18</v>
      </c>
      <c r="G9"/>
      <c r="H9" s="7">
        <v>0.05</v>
      </c>
      <c r="I9" s="8" t="s">
        <v>19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1" ht="20" customHeight="1" spans="1:20" x14ac:dyDescent="0.25">
      <c r="A11" s="4" t="s">
        <v>20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ht="16" customHeight="1" spans="1:20" x14ac:dyDescent="0.25">
      <c r="A12" s="9" t="s">
        <v>21</v>
      </c>
      <c r="B12" s="9"/>
      <c r="C12" s="9"/>
      <c r="D12" s="9"/>
      <c r="E12" s="9"/>
      <c r="F12" s="9"/>
      <c r="G12" s="9"/>
      <c r="H12" s="9"/>
      <c r="I12" s="9" t="s">
        <v>22</v>
      </c>
      <c r="J12" s="9"/>
      <c r="K12" s="9"/>
      <c r="L12" s="9" t="s">
        <v>23</v>
      </c>
      <c r="M12" s="9"/>
      <c r="N12" s="9"/>
      <c r="O12" s="9" t="s">
        <v>24</v>
      </c>
      <c r="P12" s="9"/>
      <c r="Q12" s="9"/>
      <c r="R12" s="9"/>
      <c r="S12" s="9" t="s">
        <v>25</v>
      </c>
      <c r="T12" s="9"/>
    </row>
    <row r="13" ht="32" customHeight="1" spans="1:20" x14ac:dyDescent="0.25">
      <c r="A13" s="10" t="s">
        <v>26</v>
      </c>
      <c r="B13" s="10" t="s">
        <v>27</v>
      </c>
      <c r="C13" s="10" t="s">
        <v>28</v>
      </c>
      <c r="D13" s="10" t="s">
        <v>29</v>
      </c>
      <c r="E13" s="10" t="s">
        <v>30</v>
      </c>
      <c r="F13" s="10" t="s">
        <v>31</v>
      </c>
      <c r="G13" s="10" t="s">
        <v>32</v>
      </c>
      <c r="H13" s="10" t="s">
        <v>33</v>
      </c>
      <c r="I13" s="10" t="s">
        <v>34</v>
      </c>
      <c r="J13" s="10" t="s">
        <v>35</v>
      </c>
      <c r="K13" s="10" t="s">
        <v>36</v>
      </c>
      <c r="L13" s="10" t="s">
        <v>37</v>
      </c>
      <c r="M13" s="10" t="s">
        <v>38</v>
      </c>
      <c r="N13" s="10" t="s">
        <v>39</v>
      </c>
      <c r="O13" s="10" t="s">
        <v>40</v>
      </c>
      <c r="P13" s="10" t="s">
        <v>41</v>
      </c>
      <c r="Q13" s="10" t="s">
        <v>42</v>
      </c>
      <c r="R13" s="10" t="s">
        <v>43</v>
      </c>
      <c r="S13" s="10" t="s">
        <v>44</v>
      </c>
      <c r="T13" s="10" t="s">
        <v>45</v>
      </c>
    </row>
    <row r="14" spans="1:20" x14ac:dyDescent="0.25">
      <c r="A14" s="11" t="s">
        <v>46</v>
      </c>
      <c r="B14" s="11" t="s">
        <v>47</v>
      </c>
      <c r="C14" s="11" t="s">
        <v>48</v>
      </c>
      <c r="D14" s="7">
        <v>0.3</v>
      </c>
      <c r="E14" s="5"/>
      <c r="F14" s="5"/>
      <c r="G14" s="11" t="s">
        <v>49</v>
      </c>
      <c r="H14" s="5"/>
      <c r="I14" s="12">
        <f>IF(A14="","",0)</f>
      </c>
      <c r="J14" s="12">
        <f>IF(A14="","",0)</f>
      </c>
      <c r="K14" s="12">
        <f>IF(A14="","",0)</f>
      </c>
      <c r="L14" s="12">
        <f>IF(A14="","",IF(C14="依完成進度",IF(F14="","",ROUND(F14,0)-I14),IF(E14&lt;&gt;"",ROUND(E14,0),IF(D14="","",ROUND($B$9*D14,0)))))</f>
      </c>
      <c r="M14" s="12">
        <f>IF(A14="","",IF(C14="依完成進度",IF(F14="","",MAX(0,ROUND(F14*$H$9,0)-J14)),IF(G14="是",IF(L14="","",ROUND(L14*$H$9,0)),0)))</f>
      </c>
      <c r="N14" s="13">
        <f>IF(OR(A14="",L14="",M14=""),"",L14-M14+IF(H14="",0,H14))</f>
      </c>
      <c r="O14" s="12">
        <f>IF(A14="","",K14+IF(M14="",0,M14)-IF(H14="",0,H14))</f>
      </c>
      <c r="P14" s="12">
        <f>IF(A14="","",J14+IF(M14="",0,M14))</f>
      </c>
      <c r="Q14" s="12">
        <f>IF(A14="","",I14+IF(L14="",0,L14))</f>
      </c>
      <c r="R14" s="12">
        <f>IF(A14="","",IF(OR(Q14="",O14=""),"",Q14-O14))</f>
      </c>
      <c r="S14" s="11" t="s">
        <v>50</v>
      </c>
      <c r="T14" s="11" t="s">
        <v>51</v>
      </c>
    </row>
    <row r="15" spans="1:20" x14ac:dyDescent="0.25">
      <c r="A15" s="11" t="s">
        <v>52</v>
      </c>
      <c r="B15" s="11" t="s">
        <v>53</v>
      </c>
      <c r="C15" s="11" t="s">
        <v>54</v>
      </c>
      <c r="D15" s="7"/>
      <c r="E15" s="5"/>
      <c r="F15" s="5">
        <v>500000</v>
      </c>
      <c r="G15" s="11"/>
      <c r="H15" s="5"/>
      <c r="I15" s="12">
        <f>IF(A15="","",IF(ISNUMBER(Q14),Q14,0))</f>
      </c>
      <c r="J15" s="12">
        <f>IF(A15="","",IF(ISNUMBER(P14),P14,0))</f>
      </c>
      <c r="K15" s="12">
        <f>IF(A15="","",IF(ISNUMBER(O14),O14,0))</f>
      </c>
      <c r="L15" s="12">
        <f>IF(A15="","",IF(C15="依完成進度",IF(F15="","",ROUND(F15,0)-I15),IF(E15&lt;&gt;"",ROUND(E15,0),IF(D15="","",ROUND($B$9*D15,0)))))</f>
      </c>
      <c r="M15" s="12">
        <f>IF(A15="","",IF(C15="依完成進度",IF(F15="","",MAX(0,ROUND(F15*$H$9,0)-J15)),IF(G15="是",IF(L15="","",ROUND(L15*$H$9,0)),0)))</f>
      </c>
      <c r="N15" s="13">
        <f>IF(OR(A15="",L15="",M15=""),"",L15-M15+IF(H15="",0,H15))</f>
      </c>
      <c r="O15" s="12">
        <f>IF(A15="","",K15+IF(M15="",0,M15)-IF(H15="",0,H15))</f>
      </c>
      <c r="P15" s="12">
        <f>IF(A15="","",J15+IF(M15="",0,M15))</f>
      </c>
      <c r="Q15" s="12">
        <f>IF(A15="","",I15+IF(L15="",0,L15))</f>
      </c>
      <c r="R15" s="12">
        <f>IF(A15="","",IF(OR(Q15="",O15=""),"",Q15-O15))</f>
      </c>
      <c r="S15" s="11" t="s">
        <v>55</v>
      </c>
      <c r="T15" s="11" t="s">
        <v>56</v>
      </c>
    </row>
    <row r="16" spans="1:20" x14ac:dyDescent="0.25">
      <c r="A16" s="11" t="s">
        <v>57</v>
      </c>
      <c r="B16" s="11" t="s">
        <v>58</v>
      </c>
      <c r="C16" s="11" t="s">
        <v>54</v>
      </c>
      <c r="D16" s="7"/>
      <c r="E16" s="5"/>
      <c r="F16" s="5">
        <v>800000</v>
      </c>
      <c r="G16" s="11"/>
      <c r="H16" s="5"/>
      <c r="I16" s="12">
        <f>IF(A16="","",IF(ISNUMBER(Q15),Q15,0))</f>
      </c>
      <c r="J16" s="12">
        <f>IF(A16="","",IF(ISNUMBER(P15),P15,0))</f>
      </c>
      <c r="K16" s="12">
        <f>IF(A16="","",IF(ISNUMBER(O15),O15,0))</f>
      </c>
      <c r="L16" s="12">
        <f>IF(A16="","",IF(C16="依完成進度",IF(F16="","",ROUND(F16,0)-I16),IF(E16&lt;&gt;"",ROUND(E16,0),IF(D16="","",ROUND($B$9*D16,0)))))</f>
      </c>
      <c r="M16" s="12">
        <f>IF(A16="","",IF(C16="依完成進度",IF(F16="","",MAX(0,ROUND(F16*$H$9,0)-J16)),IF(G16="是",IF(L16="","",ROUND(L16*$H$9,0)),0)))</f>
      </c>
      <c r="N16" s="13">
        <f>IF(OR(A16="",L16="",M16=""),"",L16-M16+IF(H16="",0,H16))</f>
      </c>
      <c r="O16" s="12">
        <f>IF(A16="","",K16+IF(M16="",0,M16)-IF(H16="",0,H16))</f>
      </c>
      <c r="P16" s="12">
        <f>IF(A16="","",J16+IF(M16="",0,M16))</f>
      </c>
      <c r="Q16" s="12">
        <f>IF(A16="","",I16+IF(L16="",0,L16))</f>
      </c>
      <c r="R16" s="12">
        <f>IF(A16="","",IF(OR(Q16="",O16=""),"",Q16-O16))</f>
      </c>
      <c r="S16" s="11" t="s">
        <v>55</v>
      </c>
      <c r="T16" s="11" t="s">
        <v>59</v>
      </c>
    </row>
    <row r="17" spans="1:20" x14ac:dyDescent="0.25">
      <c r="A17" s="11" t="s">
        <v>60</v>
      </c>
      <c r="B17" s="11" t="s">
        <v>4</v>
      </c>
      <c r="C17" s="11" t="s">
        <v>48</v>
      </c>
      <c r="D17" s="7"/>
      <c r="E17" s="5">
        <v>200000</v>
      </c>
      <c r="F17" s="5"/>
      <c r="G17" s="11" t="s">
        <v>49</v>
      </c>
      <c r="H17" s="5">
        <v>40000</v>
      </c>
      <c r="I17" s="12">
        <f>IF(A17="","",IF(ISNUMBER(Q16),Q16,0))</f>
      </c>
      <c r="J17" s="12">
        <f>IF(A17="","",IF(ISNUMBER(P16),P16,0))</f>
      </c>
      <c r="K17" s="12">
        <f>IF(A17="","",IF(ISNUMBER(O16),O16,0))</f>
      </c>
      <c r="L17" s="12">
        <f>IF(A17="","",IF(C17="依完成進度",IF(F17="","",ROUND(F17,0)-I17),IF(E17&lt;&gt;"",ROUND(E17,0),IF(D17="","",ROUND($B$9*D17,0)))))</f>
      </c>
      <c r="M17" s="12">
        <f>IF(A17="","",IF(C17="依完成進度",IF(F17="","",MAX(0,ROUND(F17*$H$9,0)-J17)),IF(G17="是",IF(L17="","",ROUND(L17*$H$9,0)),0)))</f>
      </c>
      <c r="N17" s="13">
        <f>IF(OR(A17="",L17="",M17=""),"",L17-M17+IF(H17="",0,H17))</f>
      </c>
      <c r="O17" s="12">
        <f>IF(A17="","",K17+IF(M17="",0,M17)-IF(H17="",0,H17))</f>
      </c>
      <c r="P17" s="12">
        <f>IF(A17="","",J17+IF(M17="",0,M17))</f>
      </c>
      <c r="Q17" s="12">
        <f>IF(A17="","",I17+IF(L17="",0,L17))</f>
      </c>
      <c r="R17" s="12">
        <f>IF(A17="","",IF(OR(Q17="",O17=""),"",Q17-O17))</f>
      </c>
      <c r="S17" s="11" t="s">
        <v>55</v>
      </c>
      <c r="T17" s="11" t="s">
        <v>61</v>
      </c>
    </row>
    <row r="18" spans="1:20" x14ac:dyDescent="0.25">
      <c r="A18" s="11"/>
      <c r="B18" s="11"/>
      <c r="C18" s="11"/>
      <c r="D18" s="7"/>
      <c r="E18" s="5"/>
      <c r="F18" s="5"/>
      <c r="G18" s="11"/>
      <c r="H18" s="5"/>
      <c r="I18" s="12">
        <f>IF(A18="","",IF(ISNUMBER(Q17),Q17,0))</f>
      </c>
      <c r="J18" s="12">
        <f>IF(A18="","",IF(ISNUMBER(P17),P17,0))</f>
      </c>
      <c r="K18" s="12">
        <f>IF(A18="","",IF(ISNUMBER(O17),O17,0))</f>
      </c>
      <c r="L18" s="12">
        <f>IF(A18="","",IF(C18="依完成進度",IF(F18="","",ROUND(F18,0)-I18),IF(E18&lt;&gt;"",ROUND(E18,0),IF(D18="","",ROUND($B$9*D18,0)))))</f>
      </c>
      <c r="M18" s="12">
        <f>IF(A18="","",IF(C18="依完成進度",IF(F18="","",MAX(0,ROUND(F18*$H$9,0)-J18)),IF(G18="是",IF(L18="","",ROUND(L18*$H$9,0)),0)))</f>
      </c>
      <c r="N18" s="13">
        <f>IF(OR(A18="",L18="",M18=""),"",L18-M18+IF(H18="",0,H18))</f>
      </c>
      <c r="O18" s="12">
        <f>IF(A18="","",K18+IF(M18="",0,M18)-IF(H18="",0,H18))</f>
      </c>
      <c r="P18" s="12">
        <f>IF(A18="","",J18+IF(M18="",0,M18))</f>
      </c>
      <c r="Q18" s="12">
        <f>IF(A18="","",I18+IF(L18="",0,L18))</f>
      </c>
      <c r="R18" s="12">
        <f>IF(A18="","",IF(OR(Q18="",O18=""),"",Q18-O18))</f>
      </c>
      <c r="S18" s="11"/>
      <c r="T18" s="11"/>
    </row>
    <row r="19" spans="1:20" x14ac:dyDescent="0.25">
      <c r="A19" s="11"/>
      <c r="B19" s="11"/>
      <c r="C19" s="11"/>
      <c r="D19" s="7"/>
      <c r="E19" s="5"/>
      <c r="F19" s="5"/>
      <c r="G19" s="11"/>
      <c r="H19" s="5"/>
      <c r="I19" s="12">
        <f>IF(A19="","",IF(ISNUMBER(Q18),Q18,0))</f>
      </c>
      <c r="J19" s="12">
        <f>IF(A19="","",IF(ISNUMBER(P18),P18,0))</f>
      </c>
      <c r="K19" s="12">
        <f>IF(A19="","",IF(ISNUMBER(O18),O18,0))</f>
      </c>
      <c r="L19" s="12">
        <f>IF(A19="","",IF(C19="依完成進度",IF(F19="","",ROUND(F19,0)-I19),IF(E19&lt;&gt;"",ROUND(E19,0),IF(D19="","",ROUND($B$9*D19,0)))))</f>
      </c>
      <c r="M19" s="12">
        <f>IF(A19="","",IF(C19="依完成進度",IF(F19="","",MAX(0,ROUND(F19*$H$9,0)-J19)),IF(G19="是",IF(L19="","",ROUND(L19*$H$9,0)),0)))</f>
      </c>
      <c r="N19" s="13">
        <f>IF(OR(A19="",L19="",M19=""),"",L19-M19+IF(H19="",0,H19))</f>
      </c>
      <c r="O19" s="12">
        <f>IF(A19="","",K19+IF(M19="",0,M19)-IF(H19="",0,H19))</f>
      </c>
      <c r="P19" s="12">
        <f>IF(A19="","",J19+IF(M19="",0,M19))</f>
      </c>
      <c r="Q19" s="12">
        <f>IF(A19="","",I19+IF(L19="",0,L19))</f>
      </c>
      <c r="R19" s="12">
        <f>IF(A19="","",IF(OR(Q19="",O19=""),"",Q19-O19))</f>
      </c>
      <c r="S19" s="11"/>
      <c r="T19" s="11"/>
    </row>
    <row r="21" ht="20" customHeight="1" spans="1:20" x14ac:dyDescent="0.25">
      <c r="A21" s="4" t="s">
        <v>62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14" t="s">
        <v>63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x14ac:dyDescent="0.25">
      <c r="A23" s="14" t="s">
        <v>64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x14ac:dyDescent="0.25">
      <c r="A24" s="14" t="s">
        <v>65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6" spans="1:20" x14ac:dyDescent="0.25">
      <c r="A26" s="15" t="s">
        <v>66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</sheetData>
  <mergeCells count="24">
    <mergeCell ref="A1:T1"/>
    <mergeCell ref="B3:D3"/>
    <mergeCell ref="F3:G3"/>
    <mergeCell ref="B4:D4"/>
    <mergeCell ref="F4:G4"/>
    <mergeCell ref="B5:D5"/>
    <mergeCell ref="F5:G5"/>
    <mergeCell ref="B6:D6"/>
    <mergeCell ref="F6:G6"/>
    <mergeCell ref="A8:T8"/>
    <mergeCell ref="B9:C9"/>
    <mergeCell ref="F9:G9"/>
    <mergeCell ref="I9:T9"/>
    <mergeCell ref="A11:T11"/>
    <mergeCell ref="A12:H12"/>
    <mergeCell ref="I12:K12"/>
    <mergeCell ref="L12:N12"/>
    <mergeCell ref="O12:R12"/>
    <mergeCell ref="S12:T12"/>
    <mergeCell ref="A21:T21"/>
    <mergeCell ref="A22:T22"/>
    <mergeCell ref="A23:T23"/>
    <mergeCell ref="A24:T24"/>
    <mergeCell ref="A26:T26"/>
  </mergeCells>
  <dataValidations count="11">
    <dataValidation type="list" allowBlank="1" sqref="C14:C19">
      <formula1>"按期／里程碑,依完成進度"</formula1>
    </dataValidation>
    <dataValidation type="decimal" allowBlank="1" sqref="D14:D19">
      <formula1>0</formula1>
      <formula2>1</formula2>
    </dataValidation>
    <dataValidation type="list" allowBlank="1" sqref="G14:G19">
      <formula1>"是,否"</formula1>
    </dataValidation>
    <dataValidation type="custom" allowBlank="1" showErrorMessage="1" error="返還金額不得超過前期未返還保留款（本列「前期未返還保留款」欄）" sqref="H14">
      <formula1>H14&lt;=K14</formula1>
    </dataValidation>
    <dataValidation type="custom" allowBlank="1" showErrorMessage="1" error="返還金額不得超過前期未返還保留款（本列「前期未返還保留款」欄）" sqref="H15">
      <formula1>H15&lt;=K15</formula1>
    </dataValidation>
    <dataValidation type="custom" allowBlank="1" showErrorMessage="1" error="返還金額不得超過前期未返還保留款（本列「前期未返還保留款」欄）" sqref="H16">
      <formula1>H16&lt;=K16</formula1>
    </dataValidation>
    <dataValidation type="custom" allowBlank="1" showErrorMessage="1" error="返還金額不得超過前期未返還保留款（本列「前期未返還保留款」欄）" sqref="H17">
      <formula1>H17&lt;=K17</formula1>
    </dataValidation>
    <dataValidation type="custom" allowBlank="1" showErrorMessage="1" error="返還金額不得超過前期未返還保留款（本列「前期未返還保留款」欄）" sqref="H18">
      <formula1>H18&lt;=K18</formula1>
    </dataValidation>
    <dataValidation type="custom" allowBlank="1" showErrorMessage="1" error="返還金額不得超過前期未返還保留款（本列「前期未返還保留款」欄）" sqref="H19">
      <formula1>H19&lt;=K19</formula1>
    </dataValidation>
    <dataValidation type="decimal" showErrorMessage="1" error="保留款比例請填 0–1 之間的數字（示例值，實際依契約約定；5% 請填 0.05）" sqref="H9">
      <formula1>0</formula1>
      <formula2>1</formula2>
    </dataValidation>
    <dataValidation type="list" allowBlank="1" sqref="S14:S19">
      <formula1>"未請款,已請款,已收款"</formula1>
    </dataValidation>
  </dataValidations>
  <hyperlinks>
    <hyperlink ref="A26" r:id="rId1"/>
  </hyperlinks>
  <pageMargins left="0.7" right="0.7" top="0.75" bottom="0.75" header="0.3" footer="0.3"/>
  <pageSetup paperSize="9" orientation="landscape" horizontalDpi="4294967295" verticalDpi="4294967295" scale="100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FormatPr defaultRowHeight="16" outlineLevelRow="0" outlineLevelCol="0" x14ac:dyDescent="55" customHeight="1"/>
  <cols>
    <col min="1" max="1" width="16" customWidth="1"/>
    <col min="2" max="2" width="11" customWidth="1"/>
    <col min="3" max="3" width="13" customWidth="1"/>
    <col min="4" max="4" width="8" customWidth="1"/>
    <col min="5" max="5" width="11" customWidth="1"/>
    <col min="6" max="6" width="12" customWidth="1"/>
    <col min="7" max="7" width="8" customWidth="1"/>
    <col min="8" max="8" width="10" customWidth="1"/>
    <col min="9" max="13" width="11" customWidth="1"/>
    <col min="14" max="14" width="12" customWidth="1"/>
    <col min="15" max="18" width="11" customWidth="1"/>
    <col min="20" max="20" width="14" customWidth="1"/>
  </cols>
  <sheetData>
    <row r="1" ht="28" customHeight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7" x14ac:dyDescent="0.25">
      <c r="A3" s="2" t="s">
        <v>1</v>
      </c>
      <c r="B3" s="3"/>
      <c r="C3" s="3"/>
      <c r="D3" s="3"/>
      <c r="E3" s="2" t="s">
        <v>3</v>
      </c>
      <c r="F3" s="3"/>
      <c r="G3" s="3"/>
    </row>
    <row r="4" spans="1:7" x14ac:dyDescent="0.25">
      <c r="A4" s="2" t="s">
        <v>5</v>
      </c>
      <c r="B4" s="3"/>
      <c r="C4" s="3"/>
      <c r="D4" s="3"/>
      <c r="E4" s="2" t="s">
        <v>7</v>
      </c>
      <c r="F4" s="3"/>
      <c r="G4" s="3"/>
    </row>
    <row r="5" spans="1:7" x14ac:dyDescent="0.25">
      <c r="A5" s="2" t="s">
        <v>9</v>
      </c>
      <c r="B5" s="3"/>
      <c r="C5" s="3"/>
      <c r="D5" s="3"/>
      <c r="E5" s="2" t="s">
        <v>11</v>
      </c>
      <c r="F5" s="3"/>
      <c r="G5" s="3"/>
    </row>
    <row r="6" spans="1:7" x14ac:dyDescent="0.25">
      <c r="A6" s="2" t="s">
        <v>13</v>
      </c>
      <c r="B6" s="3"/>
      <c r="C6" s="3"/>
      <c r="D6" s="3"/>
      <c r="E6" s="2" t="s">
        <v>15</v>
      </c>
      <c r="F6" s="3"/>
      <c r="G6" s="3"/>
    </row>
    <row r="8" ht="20" customHeight="1" spans="1:20" x14ac:dyDescent="0.25">
      <c r="A8" s="4" t="s">
        <v>16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25">
      <c r="A9" s="2" t="s">
        <v>17</v>
      </c>
      <c r="B9" s="5" t="s">
        <v>14</v>
      </c>
      <c r="C9" s="5"/>
      <c r="D9" t="s">
        <v>14</v>
      </c>
      <c r="E9" s="6" t="s">
        <v>18</v>
      </c>
      <c r="G9"/>
      <c r="H9" s="7" t="s">
        <v>14</v>
      </c>
      <c r="I9" s="8" t="s">
        <v>19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1" ht="20" customHeight="1" spans="1:20" x14ac:dyDescent="0.25">
      <c r="A11" s="4" t="s">
        <v>20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ht="16" customHeight="1" spans="1:20" x14ac:dyDescent="0.25">
      <c r="A12" s="9" t="s">
        <v>21</v>
      </c>
      <c r="B12" s="9"/>
      <c r="C12" s="9"/>
      <c r="D12" s="9"/>
      <c r="E12" s="9"/>
      <c r="F12" s="9"/>
      <c r="G12" s="9"/>
      <c r="H12" s="9"/>
      <c r="I12" s="9" t="s">
        <v>22</v>
      </c>
      <c r="J12" s="9"/>
      <c r="K12" s="9"/>
      <c r="L12" s="9" t="s">
        <v>23</v>
      </c>
      <c r="M12" s="9"/>
      <c r="N12" s="9"/>
      <c r="O12" s="9" t="s">
        <v>24</v>
      </c>
      <c r="P12" s="9"/>
      <c r="Q12" s="9"/>
      <c r="R12" s="9"/>
      <c r="S12" s="9" t="s">
        <v>25</v>
      </c>
      <c r="T12" s="9"/>
    </row>
    <row r="13" ht="32" customHeight="1" spans="1:20" x14ac:dyDescent="0.25">
      <c r="A13" s="10" t="s">
        <v>26</v>
      </c>
      <c r="B13" s="10" t="s">
        <v>27</v>
      </c>
      <c r="C13" s="10" t="s">
        <v>28</v>
      </c>
      <c r="D13" s="10" t="s">
        <v>29</v>
      </c>
      <c r="E13" s="10" t="s">
        <v>30</v>
      </c>
      <c r="F13" s="10" t="s">
        <v>31</v>
      </c>
      <c r="G13" s="10" t="s">
        <v>32</v>
      </c>
      <c r="H13" s="10" t="s">
        <v>33</v>
      </c>
      <c r="I13" s="10" t="s">
        <v>34</v>
      </c>
      <c r="J13" s="10" t="s">
        <v>35</v>
      </c>
      <c r="K13" s="10" t="s">
        <v>36</v>
      </c>
      <c r="L13" s="10" t="s">
        <v>37</v>
      </c>
      <c r="M13" s="10" t="s">
        <v>38</v>
      </c>
      <c r="N13" s="10" t="s">
        <v>39</v>
      </c>
      <c r="O13" s="10" t="s">
        <v>40</v>
      </c>
      <c r="P13" s="10" t="s">
        <v>41</v>
      </c>
      <c r="Q13" s="10" t="s">
        <v>42</v>
      </c>
      <c r="R13" s="10" t="s">
        <v>43</v>
      </c>
      <c r="S13" s="10" t="s">
        <v>44</v>
      </c>
      <c r="T13" s="10" t="s">
        <v>45</v>
      </c>
    </row>
    <row r="14" spans="1:20" x14ac:dyDescent="0.25">
      <c r="A14" s="11"/>
      <c r="B14" s="11"/>
      <c r="C14" s="11"/>
      <c r="D14" s="7"/>
      <c r="E14" s="5"/>
      <c r="F14" s="5"/>
      <c r="G14" s="11"/>
      <c r="H14" s="5"/>
      <c r="I14" s="12">
        <f>IF(A14="","",0)</f>
      </c>
      <c r="J14" s="12">
        <f>IF(A14="","",0)</f>
      </c>
      <c r="K14" s="12">
        <f>IF(A14="","",0)</f>
      </c>
      <c r="L14" s="12">
        <f>IF(A14="","",IF(C14="依完成進度",IF(F14="","",ROUND(F14,0)-I14),IF(E14&lt;&gt;"",ROUND(E14,0),IF(D14="","",ROUND($B$9*D14,0)))))</f>
      </c>
      <c r="M14" s="12">
        <f>IF(A14="","",IF(C14="依完成進度",IF(F14="","",MAX(0,ROUND(F14*$H$9,0)-J14)),IF(G14="是",IF(L14="","",ROUND(L14*$H$9,0)),0)))</f>
      </c>
      <c r="N14" s="13">
        <f>IF(OR(A14="",L14="",M14=""),"",L14-M14+IF(H14="",0,H14))</f>
      </c>
      <c r="O14" s="12">
        <f>IF(A14="","",K14+IF(M14="",0,M14)-IF(H14="",0,H14))</f>
      </c>
      <c r="P14" s="12">
        <f>IF(A14="","",J14+IF(M14="",0,M14))</f>
      </c>
      <c r="Q14" s="12">
        <f>IF(A14="","",I14+IF(L14="",0,L14))</f>
      </c>
      <c r="R14" s="12">
        <f>IF(A14="","",IF(OR(Q14="",O14=""),"",Q14-O14))</f>
      </c>
      <c r="S14" s="11"/>
      <c r="T14" s="11"/>
    </row>
    <row r="15" spans="1:20" x14ac:dyDescent="0.25">
      <c r="A15" s="11"/>
      <c r="B15" s="11"/>
      <c r="C15" s="11"/>
      <c r="D15" s="7"/>
      <c r="E15" s="5"/>
      <c r="F15" s="5"/>
      <c r="G15" s="11"/>
      <c r="H15" s="5"/>
      <c r="I15" s="12">
        <f>IF(A15="","",IF(ISNUMBER(Q14),Q14,0))</f>
      </c>
      <c r="J15" s="12">
        <f>IF(A15="","",IF(ISNUMBER(P14),P14,0))</f>
      </c>
      <c r="K15" s="12">
        <f>IF(A15="","",IF(ISNUMBER(O14),O14,0))</f>
      </c>
      <c r="L15" s="12">
        <f>IF(A15="","",IF(C15="依完成進度",IF(F15="","",ROUND(F15,0)-I15),IF(E15&lt;&gt;"",ROUND(E15,0),IF(D15="","",ROUND($B$9*D15,0)))))</f>
      </c>
      <c r="M15" s="12">
        <f>IF(A15="","",IF(C15="依完成進度",IF(F15="","",MAX(0,ROUND(F15*$H$9,0)-J15)),IF(G15="是",IF(L15="","",ROUND(L15*$H$9,0)),0)))</f>
      </c>
      <c r="N15" s="13">
        <f>IF(OR(A15="",L15="",M15=""),"",L15-M15+IF(H15="",0,H15))</f>
      </c>
      <c r="O15" s="12">
        <f>IF(A15="","",K15+IF(M15="",0,M15)-IF(H15="",0,H15))</f>
      </c>
      <c r="P15" s="12">
        <f>IF(A15="","",J15+IF(M15="",0,M15))</f>
      </c>
      <c r="Q15" s="12">
        <f>IF(A15="","",I15+IF(L15="",0,L15))</f>
      </c>
      <c r="R15" s="12">
        <f>IF(A15="","",IF(OR(Q15="",O15=""),"",Q15-O15))</f>
      </c>
      <c r="S15" s="11"/>
      <c r="T15" s="11"/>
    </row>
    <row r="16" spans="1:20" x14ac:dyDescent="0.25">
      <c r="A16" s="11"/>
      <c r="B16" s="11"/>
      <c r="C16" s="11"/>
      <c r="D16" s="7"/>
      <c r="E16" s="5"/>
      <c r="F16" s="5"/>
      <c r="G16" s="11"/>
      <c r="H16" s="5"/>
      <c r="I16" s="12">
        <f>IF(A16="","",IF(ISNUMBER(Q15),Q15,0))</f>
      </c>
      <c r="J16" s="12">
        <f>IF(A16="","",IF(ISNUMBER(P15),P15,0))</f>
      </c>
      <c r="K16" s="12">
        <f>IF(A16="","",IF(ISNUMBER(O15),O15,0))</f>
      </c>
      <c r="L16" s="12">
        <f>IF(A16="","",IF(C16="依完成進度",IF(F16="","",ROUND(F16,0)-I16),IF(E16&lt;&gt;"",ROUND(E16,0),IF(D16="","",ROUND($B$9*D16,0)))))</f>
      </c>
      <c r="M16" s="12">
        <f>IF(A16="","",IF(C16="依完成進度",IF(F16="","",MAX(0,ROUND(F16*$H$9,0)-J16)),IF(G16="是",IF(L16="","",ROUND(L16*$H$9,0)),0)))</f>
      </c>
      <c r="N16" s="13">
        <f>IF(OR(A16="",L16="",M16=""),"",L16-M16+IF(H16="",0,H16))</f>
      </c>
      <c r="O16" s="12">
        <f>IF(A16="","",K16+IF(M16="",0,M16)-IF(H16="",0,H16))</f>
      </c>
      <c r="P16" s="12">
        <f>IF(A16="","",J16+IF(M16="",0,M16))</f>
      </c>
      <c r="Q16" s="12">
        <f>IF(A16="","",I16+IF(L16="",0,L16))</f>
      </c>
      <c r="R16" s="12">
        <f>IF(A16="","",IF(OR(Q16="",O16=""),"",Q16-O16))</f>
      </c>
      <c r="S16" s="11"/>
      <c r="T16" s="11"/>
    </row>
    <row r="17" spans="1:20" x14ac:dyDescent="0.25">
      <c r="A17" s="11"/>
      <c r="B17" s="11"/>
      <c r="C17" s="11"/>
      <c r="D17" s="7"/>
      <c r="E17" s="5"/>
      <c r="F17" s="5"/>
      <c r="G17" s="11"/>
      <c r="H17" s="5"/>
      <c r="I17" s="12">
        <f>IF(A17="","",IF(ISNUMBER(Q16),Q16,0))</f>
      </c>
      <c r="J17" s="12">
        <f>IF(A17="","",IF(ISNUMBER(P16),P16,0))</f>
      </c>
      <c r="K17" s="12">
        <f>IF(A17="","",IF(ISNUMBER(O16),O16,0))</f>
      </c>
      <c r="L17" s="12">
        <f>IF(A17="","",IF(C17="依完成進度",IF(F17="","",ROUND(F17,0)-I17),IF(E17&lt;&gt;"",ROUND(E17,0),IF(D17="","",ROUND($B$9*D17,0)))))</f>
      </c>
      <c r="M17" s="12">
        <f>IF(A17="","",IF(C17="依完成進度",IF(F17="","",MAX(0,ROUND(F17*$H$9,0)-J17)),IF(G17="是",IF(L17="","",ROUND(L17*$H$9,0)),0)))</f>
      </c>
      <c r="N17" s="13">
        <f>IF(OR(A17="",L17="",M17=""),"",L17-M17+IF(H17="",0,H17))</f>
      </c>
      <c r="O17" s="12">
        <f>IF(A17="","",K17+IF(M17="",0,M17)-IF(H17="",0,H17))</f>
      </c>
      <c r="P17" s="12">
        <f>IF(A17="","",J17+IF(M17="",0,M17))</f>
      </c>
      <c r="Q17" s="12">
        <f>IF(A17="","",I17+IF(L17="",0,L17))</f>
      </c>
      <c r="R17" s="12">
        <f>IF(A17="","",IF(OR(Q17="",O17=""),"",Q17-O17))</f>
      </c>
      <c r="S17" s="11"/>
      <c r="T17" s="11"/>
    </row>
    <row r="18" spans="1:20" x14ac:dyDescent="0.25">
      <c r="A18" s="11"/>
      <c r="B18" s="11"/>
      <c r="C18" s="11"/>
      <c r="D18" s="7"/>
      <c r="E18" s="5"/>
      <c r="F18" s="5"/>
      <c r="G18" s="11"/>
      <c r="H18" s="5"/>
      <c r="I18" s="12">
        <f>IF(A18="","",IF(ISNUMBER(Q17),Q17,0))</f>
      </c>
      <c r="J18" s="12">
        <f>IF(A18="","",IF(ISNUMBER(P17),P17,0))</f>
      </c>
      <c r="K18" s="12">
        <f>IF(A18="","",IF(ISNUMBER(O17),O17,0))</f>
      </c>
      <c r="L18" s="12">
        <f>IF(A18="","",IF(C18="依完成進度",IF(F18="","",ROUND(F18,0)-I18),IF(E18&lt;&gt;"",ROUND(E18,0),IF(D18="","",ROUND($B$9*D18,0)))))</f>
      </c>
      <c r="M18" s="12">
        <f>IF(A18="","",IF(C18="依完成進度",IF(F18="","",MAX(0,ROUND(F18*$H$9,0)-J18)),IF(G18="是",IF(L18="","",ROUND(L18*$H$9,0)),0)))</f>
      </c>
      <c r="N18" s="13">
        <f>IF(OR(A18="",L18="",M18=""),"",L18-M18+IF(H18="",0,H18))</f>
      </c>
      <c r="O18" s="12">
        <f>IF(A18="","",K18+IF(M18="",0,M18)-IF(H18="",0,H18))</f>
      </c>
      <c r="P18" s="12">
        <f>IF(A18="","",J18+IF(M18="",0,M18))</f>
      </c>
      <c r="Q18" s="12">
        <f>IF(A18="","",I18+IF(L18="",0,L18))</f>
      </c>
      <c r="R18" s="12">
        <f>IF(A18="","",IF(OR(Q18="",O18=""),"",Q18-O18))</f>
      </c>
      <c r="S18" s="11"/>
      <c r="T18" s="11"/>
    </row>
    <row r="19" spans="1:20" x14ac:dyDescent="0.25">
      <c r="A19" s="11"/>
      <c r="B19" s="11"/>
      <c r="C19" s="11"/>
      <c r="D19" s="7"/>
      <c r="E19" s="5"/>
      <c r="F19" s="5"/>
      <c r="G19" s="11"/>
      <c r="H19" s="5"/>
      <c r="I19" s="12">
        <f>IF(A19="","",IF(ISNUMBER(Q18),Q18,0))</f>
      </c>
      <c r="J19" s="12">
        <f>IF(A19="","",IF(ISNUMBER(P18),P18,0))</f>
      </c>
      <c r="K19" s="12">
        <f>IF(A19="","",IF(ISNUMBER(O18),O18,0))</f>
      </c>
      <c r="L19" s="12">
        <f>IF(A19="","",IF(C19="依完成進度",IF(F19="","",ROUND(F19,0)-I19),IF(E19&lt;&gt;"",ROUND(E19,0),IF(D19="","",ROUND($B$9*D19,0)))))</f>
      </c>
      <c r="M19" s="12">
        <f>IF(A19="","",IF(C19="依完成進度",IF(F19="","",MAX(0,ROUND(F19*$H$9,0)-J19)),IF(G19="是",IF(L19="","",ROUND(L19*$H$9,0)),0)))</f>
      </c>
      <c r="N19" s="13">
        <f>IF(OR(A19="",L19="",M19=""),"",L19-M19+IF(H19="",0,H19))</f>
      </c>
      <c r="O19" s="12">
        <f>IF(A19="","",K19+IF(M19="",0,M19)-IF(H19="",0,H19))</f>
      </c>
      <c r="P19" s="12">
        <f>IF(A19="","",J19+IF(M19="",0,M19))</f>
      </c>
      <c r="Q19" s="12">
        <f>IF(A19="","",I19+IF(L19="",0,L19))</f>
      </c>
      <c r="R19" s="12">
        <f>IF(A19="","",IF(OR(Q19="",O19=""),"",Q19-O19))</f>
      </c>
      <c r="S19" s="11"/>
      <c r="T19" s="11"/>
    </row>
    <row r="21" ht="20" customHeight="1" spans="1:20" x14ac:dyDescent="0.25">
      <c r="A21" s="4" t="s">
        <v>62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14" t="s">
        <v>63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x14ac:dyDescent="0.25">
      <c r="A23" s="14" t="s">
        <v>64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x14ac:dyDescent="0.25">
      <c r="A24" s="14" t="s">
        <v>65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6" spans="1:20" x14ac:dyDescent="0.25">
      <c r="A26" s="15" t="s">
        <v>66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</sheetData>
  <mergeCells count="24">
    <mergeCell ref="A1:T1"/>
    <mergeCell ref="B3:D3"/>
    <mergeCell ref="F3:G3"/>
    <mergeCell ref="B4:D4"/>
    <mergeCell ref="F4:G4"/>
    <mergeCell ref="B5:D5"/>
    <mergeCell ref="F5:G5"/>
    <mergeCell ref="B6:D6"/>
    <mergeCell ref="F6:G6"/>
    <mergeCell ref="A8:T8"/>
    <mergeCell ref="B9:C9"/>
    <mergeCell ref="F9:G9"/>
    <mergeCell ref="I9:T9"/>
    <mergeCell ref="A11:T11"/>
    <mergeCell ref="A12:H12"/>
    <mergeCell ref="I12:K12"/>
    <mergeCell ref="L12:N12"/>
    <mergeCell ref="O12:R12"/>
    <mergeCell ref="S12:T12"/>
    <mergeCell ref="A21:T21"/>
    <mergeCell ref="A22:T22"/>
    <mergeCell ref="A23:T23"/>
    <mergeCell ref="A24:T24"/>
    <mergeCell ref="A26:T26"/>
  </mergeCells>
  <dataValidations count="11">
    <dataValidation type="list" allowBlank="1" sqref="C14:C19">
      <formula1>"按期／里程碑,依完成進度"</formula1>
    </dataValidation>
    <dataValidation type="decimal" allowBlank="1" sqref="D14:D19">
      <formula1>0</formula1>
      <formula2>1</formula2>
    </dataValidation>
    <dataValidation type="list" allowBlank="1" sqref="G14:G19">
      <formula1>"是,否"</formula1>
    </dataValidation>
    <dataValidation type="custom" allowBlank="1" showErrorMessage="1" error="返還金額不得超過前期未返還保留款（本列「前期未返還保留款」欄）" sqref="H14">
      <formula1>H14&lt;=K14</formula1>
    </dataValidation>
    <dataValidation type="custom" allowBlank="1" showErrorMessage="1" error="返還金額不得超過前期未返還保留款（本列「前期未返還保留款」欄）" sqref="H15">
      <formula1>H15&lt;=K15</formula1>
    </dataValidation>
    <dataValidation type="custom" allowBlank="1" showErrorMessage="1" error="返還金額不得超過前期未返還保留款（本列「前期未返還保留款」欄）" sqref="H16">
      <formula1>H16&lt;=K16</formula1>
    </dataValidation>
    <dataValidation type="custom" allowBlank="1" showErrorMessage="1" error="返還金額不得超過前期未返還保留款（本列「前期未返還保留款」欄）" sqref="H17">
      <formula1>H17&lt;=K17</formula1>
    </dataValidation>
    <dataValidation type="custom" allowBlank="1" showErrorMessage="1" error="返還金額不得超過前期未返還保留款（本列「前期未返還保留款」欄）" sqref="H18">
      <formula1>H18&lt;=K18</formula1>
    </dataValidation>
    <dataValidation type="custom" allowBlank="1" showErrorMessage="1" error="返還金額不得超過前期未返還保留款（本列「前期未返還保留款」欄）" sqref="H19">
      <formula1>H19&lt;=K19</formula1>
    </dataValidation>
    <dataValidation type="decimal" showErrorMessage="1" error="保留款比例請填 0–1 之間的數字（示例值，實際依契約約定；5% 請填 0.05）" sqref="H9">
      <formula1>0</formula1>
      <formula2>1</formula2>
    </dataValidation>
    <dataValidation type="list" allowBlank="1" sqref="S14:S19">
      <formula1>"未請款,已請款,已收款"</formula1>
    </dataValidation>
  </dataValidations>
  <hyperlinks>
    <hyperlink ref="A26" r:id="rId1"/>
  </hyperlinks>
  <pageMargins left="0.7" right="0.7" top="0.75" bottom="0.75" header="0.3" footer="0.3"/>
  <pageSetup paperSize="9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請款單（範例）</vt:lpstr>
      <vt:lpstr>請款單（空白）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衡序 OS</dc:creator>
  <dc:title/>
  <dc:subject/>
  <dc:description/>
  <cp:keywords/>
  <cp:category/>
  <cp:lastModifiedBy>Unknown</cp:lastModifiedBy>
  <dcterms:created xsi:type="dcterms:W3CDTF">2026-07-18T21:32:28Z</dcterms:created>
  <dcterms:modified xsi:type="dcterms:W3CDTF">2026-07-18T21:32:28Z</dcterms:modified>
</cp:coreProperties>
</file>